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BW35" i="9"/>
  <c r="BW36" i="9" s="1"/>
  <c r="BW37" i="9" s="1"/>
  <c r="BW38" i="9" s="1"/>
  <c r="BW39" i="9" s="1"/>
  <c r="BW40" i="9" s="1"/>
  <c r="BW41" i="9" s="1"/>
  <c r="BW42" i="9" s="1"/>
  <c r="C35" i="9"/>
  <c r="CO34" i="9"/>
  <c r="BW34" i="9"/>
  <c r="C34" i="9"/>
  <c r="U34" i="9" l="1"/>
  <c r="U35" i="9" s="1"/>
  <c r="U36" i="9" s="1"/>
  <c r="U37"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<sst xmlns="http://schemas.openxmlformats.org/spreadsheetml/2006/main" count="1005" uniqueCount="545">
  <si>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</si>
  <si>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</si>
  <si>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</si>
  <si>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</si>
  <si>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</si>
  <si>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</si>
  <si>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</si>
  <si>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</si>
  <si>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</si>
  <si>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</si>
  <si>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</si>
  <si>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</si>
  <si>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</si>
  <si>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</si>
  <si>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</si>
  <si>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</si>
  <si>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</si>
  <si>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</si>
  <si>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</si>
  <si>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</si>
  <si>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</si>
  <si>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</si>
  <si>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</si>
  <si>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</si>
  <si>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</si>
  <si>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</si>
  <si>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</si>
  <si>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</si>
  <si>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</si>
  <si>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</si>
  <si>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</si>
  <si>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</si>
  <si>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</si>
  <si>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</si>
  <si>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</si>
  <si>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</si>
  <si>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</si>
  <si>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</si>
  <si>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</si>
  <si>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</si>
  <si>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</si>
  <si>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</si>
  <si>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</si>
  <si>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</si>
  <si>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</si>
  <si>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</si>
  <si>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</si>
  <si>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</si>
  <si>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</si>
  <si>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</si>
  <si>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</si>
  <si>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</si>
  <si>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</si>
  <si>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</si>
  <si>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</si>
  <si>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</si>
  <si>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</si>
  <si>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</si>
  <si>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</si>
  <si>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</si>
  <si>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</si>
  <si>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</si>
  <si>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</si>
  <si>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</si>
  <si>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</si>
  <si>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</si>
  <si>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</si>
  <si>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</si>
  <si>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</si>
  <si>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</si>
  <si>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</si>
  <si>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</si>
  <si>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</si>
  <si>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</si>
  <si>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</si>
  <si>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</si>
  <si>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</si>
  <si>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</si>
  <si>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</si>
  <si>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</si>
  <si>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</si>
  <si>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</si>
  <si>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</si>
  <si>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</si>
  <si>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</si>
  <si>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</si>
  <si>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</si>
  <si>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</si>
  <si>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</si>
  <si>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</si>
  <si>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</si>
  <si>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</si>
  <si>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</si>
  <si>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</si>
  <si>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</si>
  <si>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</si>
  <si>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</si>
  <si>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</si>
  <si>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</si>
  <si>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</si>
  <si>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</si>
  <si>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</si>
  <si>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</si>
  <si>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</si>
  <si>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</si>
  <si>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</si>
  <si>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</si>
  <si>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</si>
  <si>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</si>
  <si>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</si>
  <si>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</si>
  <si>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</si>
  <si>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</si>
  <si>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</si>
  <si>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</si>
  <si>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</si>
  <si>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</si>
  <si>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</si>
  <si>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</si>
  <si>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</si>
  <si>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</si>
  <si>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</si>
  <si>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</si>
  <si>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</si>
  <si>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</si>
  <si>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</si>
  <si>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</si>
  <si>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</si>
  <si>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</si>
  <si>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</si>
  <si>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</si>
  <si>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</si>
  <si>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</si>
  <si>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</si>
  <si>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</si>
  <si>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</si>
  <si>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</si>
  <si>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</si>
  <si>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</si>
  <si>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</si>
  <si>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</si>
  <si>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</si>
  <si>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</si>
  <si>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</si>
  <si>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</si>
  <si>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</si>
  <si>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</si>
  <si>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</si>
  <si>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</si>
  <si>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</si>
  <si>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</si>
  <si>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</si>
  <si>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</si>
  <si>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</si>
  <si>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</si>
  <si>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</si>
  <si>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</si>
  <si>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</si>
  <si>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</si>
  <si>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</si>
  <si>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</si>
  <si>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</si>
  <si>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</si>
  <si>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</si>
  <si>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</si>
  <si>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</si>
  <si>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</si>
  <si>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</si>
  <si>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</si>
  <si>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</si>
  <si>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</si>
  <si>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</si>
  <si>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</si>
  <si>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</si>
  <si>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</si>
  <si>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</si>
  <si>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</si>
  <si>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</si>
  <si>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</si>
  <si>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</si>
  <si>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</si>
  <si>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</si>
  <si>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</si>
  <si>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</si>
  <si>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</si>
  <si>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</si>
  <si>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</si>
  <si>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</si>
  <si>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</si>
  <si>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</si>
  <si>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</si>
  <si>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</si>
  <si>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</si>
  <si>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</si>
  <si>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福島県泉崎村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</si>
  <si>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</si>
  <si>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</si>
  <si>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</si>
  <si>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</si>
  <si>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</si>
  <si>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</si>
  <si>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</si>
  <si>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</si>
  <si>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</si>
  <si>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</si>
  <si>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</si>
  <si>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</si>
  <si>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</si>
  <si>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</si>
  <si>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</si>
  <si>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</si>
  <si>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</si>
  <si>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</si>
  <si>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</si>
  <si>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</si>
  <si>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</si>
  <si>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</si>
  <si>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</si>
  <si>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</si>
  <si>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</si>
  <si>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</si>
  <si>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</si>
  <si>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</si>
  <si>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</si>
  <si>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</si>
  <si>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</si>
  <si>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</si>
  <si>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</si>
  <si>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</si>
  <si>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</si>
  <si>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</si>
  <si>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</si>
  <si>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</si>
  <si>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</si>
  <si>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</si>
  <si>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</si>
  <si>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</si>
  <si>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</si>
  <si>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</si>
  <si>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</si>
  <si>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</si>
  <si>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</si>
  <si>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</si>
  <si>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</si>
  <si>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</si>
  <si>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</si>
  <si>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</si>
  <si>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</si>
  <si>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</si>
  <si>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</si>
  <si>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</si>
  <si>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</si>
  <si>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</si>
  <si>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</si>
  <si>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</si>
  <si>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</si>
  <si>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</si>
  <si>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</si>
  <si>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</si>
  <si>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</si>
  <si>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</si>
  <si>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</si>
  <si>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</si>
  <si>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</si>
  <si>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</si>
  <si>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</si>
  <si>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</si>
  <si>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</si>
  <si>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</si>
  <si>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</si>
  <si>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</si>
  <si>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</si>
  <si>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</si>
  <si>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</si>
  <si>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</si>
  <si>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</si>
  <si>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</si>
  <si>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</si>
  <si>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</si>
  <si>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</si>
  <si>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</si>
  <si>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</si>
  <si>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</si>
  <si>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</si>
  <si>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</si>
  <si>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</si>
  <si>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</si>
  <si>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</si>
  <si>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</si>
  <si>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</si>
  <si>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</si>
  <si>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</si>
  <si>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</si>
  <si>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</si>
  <si>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</si>
  <si>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</si>
  <si>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</si>
  <si>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</si>
  <si>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</si>
  <si>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</si>
  <si>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</si>
  <si>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</si>
  <si>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</si>
  <si>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</si>
  <si>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</si>
  <si>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</si>
  <si>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</si>
  <si>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</si>
  <si>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</si>
  <si>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</si>
  <si>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</si>
  <si>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</si>
  <si>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</si>
  <si>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</si>
  <si>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</si>
  <si>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</si>
  <si>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</si>
  <si>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</si>
  <si>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</si>
  <si>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</si>
  <si>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</si>
  <si>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</si>
  <si>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</si>
  <si>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</si>
  <si>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</si>
  <si>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</si>
  <si>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</si>
  <si>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</si>
  <si>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</si>
  <si>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</si>
  <si>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</si>
  <si>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</si>
  <si>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</si>
  <si>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</si>
  <si>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</si>
  <si>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</si>
  <si>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</si>
  <si>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</si>
  <si>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</si>
  <si>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</si>
  <si>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</si>
  <si>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</si>
  <si>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福島県泉崎村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</si>
  <si>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</si>
  <si>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</si>
  <si>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</si>
  <si>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</si>
  <si>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</si>
  <si>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</si>
  <si>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</si>
  <si>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</si>
  <si>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</si>
  <si>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</si>
  <si>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</si>
  <si>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</si>
  <si>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</si>
  <si>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</si>
  <si>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</si>
  <si>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</si>
  <si>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</si>
  <si>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</si>
  <si>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</si>
  <si>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</si>
  <si>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</si>
  <si>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</si>
  <si>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</si>
  <si>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</si>
  <si>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</si>
  <si>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</si>
  <si>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</si>
  <si>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</si>
  <si>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</si>
  <si>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</si>
  <si>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</si>
  <si>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</si>
  <si>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</si>
  <si>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</si>
  <si>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</si>
  <si>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</si>
  <si>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介護老人保健施設特別会計</t>
    <phoneticPr fontId="5"/>
  </si>
  <si>
    <t>水道事業会計</t>
    <phoneticPr fontId="5"/>
  </si>
  <si>
    <t>法適用企業</t>
    <phoneticPr fontId="5"/>
  </si>
  <si>
    <t>工業用地造成事業会計</t>
    <phoneticPr fontId="5"/>
  </si>
  <si>
    <t>住宅用地造成事業会計</t>
    <phoneticPr fontId="5"/>
  </si>
  <si>
    <t>農業集落排水処理事業特別会計</t>
    <phoneticPr fontId="5"/>
  </si>
  <si>
    <t>法非適用企業</t>
    <phoneticPr fontId="5"/>
  </si>
  <si>
    <t>流通業施設用地造成事業特別会計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</si>
  <si>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</si>
  <si>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</si>
  <si>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</si>
  <si>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</si>
  <si>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</si>
  <si>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</si>
  <si>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</si>
  <si>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</si>
  <si>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</si>
  <si>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</si>
  <si>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</si>
  <si>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</si>
  <si>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</si>
  <si>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</si>
  <si>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</si>
  <si>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</si>
  <si>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</si>
  <si>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</si>
  <si>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</si>
  <si>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</si>
  <si>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</si>
  <si>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</si>
  <si>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</si>
  <si>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</si>
  <si>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</si>
  <si>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</si>
  <si>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</si>
  <si>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</si>
  <si>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</si>
  <si>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</si>
  <si>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</si>
  <si>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</si>
  <si>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</si>
  <si>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</si>
  <si>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</si>
  <si>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</si>
  <si>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</si>
  <si>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</si>
  <si>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</si>
  <si>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</si>
  <si>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</si>
  <si>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</si>
  <si>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</si>
  <si>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</si>
  <si>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</si>
  <si>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</si>
  <si>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</si>
  <si>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</si>
  <si>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</si>
  <si>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</si>
  <si>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</si>
  <si>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</si>
  <si>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</si>
  <si>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</si>
  <si>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</si>
  <si>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</si>
  <si>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</si>
  <si>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</si>
  <si>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</si>
  <si>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</si>
  <si>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</si>
  <si>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</si>
  <si>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</si>
  <si>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</si>
  <si>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</si>
  <si>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</si>
  <si>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</si>
  <si>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</si>
  <si>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</si>
  <si>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</si>
  <si>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</si>
  <si>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</si>
  <si>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</si>
  <si>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</si>
  <si>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</si>
  <si>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</si>
  <si>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</si>
  <si>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</si>
  <si>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</si>
  <si>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</si>
  <si>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</si>
  <si>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</si>
  <si>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</si>
  <si>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</si>
  <si>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</si>
  <si>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</si>
  <si>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</si>
  <si>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</si>
  <si>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</si>
  <si>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</si>
  <si>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</si>
  <si>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</si>
  <si>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</si>
  <si>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</si>
  <si>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</si>
  <si>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</si>
  <si>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</si>
  <si>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</si>
  <si>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</si>
  <si>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</si>
  <si>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</si>
  <si>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</si>
  <si>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</si>
  <si>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</si>
  <si>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</si>
  <si>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</si>
  <si>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</si>
  <si>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</si>
  <si>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</si>
  <si>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</si>
  <si>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</si>
  <si>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</si>
  <si>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</si>
  <si>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</si>
  <si>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</si>
  <si>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</si>
  <si>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</si>
  <si>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</si>
  <si>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</si>
  <si>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</si>
  <si>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</si>
  <si>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</si>
  <si>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</si>
  <si>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</si>
  <si>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</si>
  <si>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</si>
  <si>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</si>
  <si>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</si>
  <si>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</si>
  <si>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</si>
  <si>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</si>
  <si>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</si>
  <si>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</si>
  <si>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0.95</t>
  </si>
  <si>
    <t>▲ 1.50</t>
  </si>
  <si>
    <t>工業用地造成事業会計</t>
  </si>
  <si>
    <t>流通業施設用地造成事業特別会計</t>
  </si>
  <si>
    <t>水道事業会計</t>
  </si>
  <si>
    <t>一般会計</t>
  </si>
  <si>
    <t>住宅用地造成事業会計</t>
  </si>
  <si>
    <t>国民健康保険特別会計</t>
  </si>
  <si>
    <t>介護保険特別会計</t>
  </si>
  <si>
    <t>農業集落排水処理事業特別会計</t>
  </si>
  <si>
    <t>その他会計（赤字）</t>
  </si>
  <si>
    <t>その他会計（黒字）</t>
  </si>
  <si>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5"/>
  </si>
  <si>
    <t>白河地方広域市町村圏整備組合　水道用水供給事業会計</t>
    <rPh sb="15" eb="17">
      <t>スイドウ</t>
    </rPh>
    <rPh sb="17" eb="19">
      <t>ヨウスイ</t>
    </rPh>
    <rPh sb="19" eb="21">
      <t>キョウキュウ</t>
    </rPh>
    <rPh sb="21" eb="23">
      <t>ジギョウ</t>
    </rPh>
    <rPh sb="23" eb="25">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</si>
  <si>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</si>
  <si>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</si>
  <si>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</si>
  <si>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</si>
  <si>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</si>
  <si>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</si>
  <si>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12">
      <t>ソウゴウジムクミアイ</t>
    </rPh>
    <rPh sb="13" eb="15">
      <t>ジチ</t>
    </rPh>
    <rPh sb="15" eb="17">
      <t>カイカン</t>
    </rPh>
    <rPh sb="17" eb="19">
      <t>カンリ</t>
    </rPh>
    <rPh sb="19" eb="21">
      <t>トクベツ</t>
    </rPh>
    <rPh sb="21" eb="23">
      <t>カイケイ</t>
    </rPh>
    <phoneticPr fontId="5"/>
  </si>
  <si>
    <t>法適用企業</t>
    <phoneticPr fontId="5"/>
  </si>
  <si>
    <t>-</t>
    <phoneticPr fontId="5"/>
  </si>
  <si>
    <t>泉崎観光株式会社</t>
    <rPh sb="0" eb="2">
      <t>イズミザキ</t>
    </rPh>
    <rPh sb="2" eb="4">
      <t>カンコウ</t>
    </rPh>
    <rPh sb="4" eb="6">
      <t>カブシキ</t>
    </rPh>
    <rPh sb="6" eb="8">
      <t>カイシャ</t>
    </rPh>
    <phoneticPr fontId="24"/>
  </si>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</sst>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12790</c:v>
                </c:pt>
                <c:pt idx="1">
                  <c:v>32743</c:v>
                </c:pt>
                <c:pt idx="2">
                  <c:v>10357</c:v>
                </c:pt>
                <c:pt idx="3">
                  <c:v>14569</c:v>
                </c:pt>
                <c:pt idx="4">
                  <c:v>76169</c:v>
                </c:pt>
              </c:numCache>
            </c:numRef>
          </c:val>
          <c:smooth val="0"/>
        </c:ser>
        <c:dLbls>
          <c:showLegendKey val="0"/>
          <c:showVal val="0"/>
          <c:showCatName val="0"/>
          <c:showSerName val="0"/>
          <c:showPercent val="0"/>
          <c:showBubbleSize val="0"/>
        </c:dLbls>
        <c:marker val="1"/>
        <c:smooth val="0"/>
        <c:axId val="66137088"/>
        <c:axId val="66172032"/>
      </c:lineChart>
      <c:catAx>
        <c:axId val="66137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172032"/>
        <c:crosses val="autoZero"/>
        <c:auto val="1"/>
        <c:lblAlgn val="ctr"/>
        <c:lblOffset val="100"/>
        <c:tickLblSkip val="1"/>
        <c:tickMarkSkip val="1"/>
        <c:noMultiLvlLbl val="0"/>
      </c:catAx>
      <c:valAx>
        <c:axId val="661720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137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4.6399999999999997</c:v>
                </c:pt>
                <c:pt idx="1">
                  <c:v>3.79</c:v>
                </c:pt>
                <c:pt idx="2">
                  <c:v>6.61</c:v>
                </c:pt>
                <c:pt idx="3">
                  <c:v>9.43</c:v>
                </c:pt>
                <c:pt idx="4">
                  <c:v>5.49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12.17</c:v>
                </c:pt>
                <c:pt idx="1">
                  <c:v>11.16</c:v>
                </c:pt>
                <c:pt idx="2">
                  <c:v>9.1199999999999992</c:v>
                </c:pt>
                <c:pt idx="3">
                  <c:v>9.15</c:v>
                </c:pt>
                <c:pt idx="4">
                  <c:v>11.6</c:v>
                </c:pt>
              </c:numCache>
            </c:numRef>
          </c:val>
        </c:ser>
        <c:dLbls>
          <c:showLegendKey val="0"/>
          <c:showVal val="0"/>
          <c:showCatName val="0"/>
          <c:showSerName val="0"/>
          <c:showPercent val="0"/>
          <c:showBubbleSize val="0"/>
        </c:dLbls>
        <c:gapWidth val="250"/>
        <c:overlap val="100"/>
        <c:axId val="67585920"/>
        <c:axId val="67596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4.3899999999999997</c:v>
                </c:pt>
                <c:pt idx="1">
                  <c:v>-0.95</c:v>
                </c:pt>
                <c:pt idx="2">
                  <c:v>0.78</c:v>
                </c:pt>
                <c:pt idx="3">
                  <c:v>2.81</c:v>
                </c:pt>
                <c:pt idx="4">
                  <c:v>-1.5</c:v>
                </c:pt>
              </c:numCache>
            </c:numRef>
          </c:val>
          <c:smooth val="0"/>
        </c:ser>
        <c:dLbls>
          <c:showLegendKey val="0"/>
          <c:showVal val="0"/>
          <c:showCatName val="0"/>
          <c:showSerName val="0"/>
          <c:showPercent val="0"/>
          <c:showBubbleSize val="0"/>
        </c:dLbls>
        <c:marker val="1"/>
        <c:smooth val="0"/>
        <c:axId val="67585920"/>
        <c:axId val="67596288"/>
      </c:lineChart>
      <c:catAx>
        <c:axId val="6758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596288"/>
        <c:crosses val="autoZero"/>
        <c:auto val="1"/>
        <c:lblAlgn val="ctr"/>
        <c:lblOffset val="100"/>
        <c:tickLblSkip val="1"/>
        <c:tickMarkSkip val="1"/>
        <c:noMultiLvlLbl val="0"/>
      </c:catAx>
      <c:valAx>
        <c:axId val="6759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58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0.06</c:v>
                </c:pt>
                <c:pt idx="4">
                  <c:v>#N/A</c:v>
                </c:pt>
                <c:pt idx="5">
                  <c:v>0.11</c:v>
                </c:pt>
                <c:pt idx="6">
                  <c:v>#N/A</c:v>
                </c:pt>
                <c:pt idx="7">
                  <c:v>0.14000000000000001</c:v>
                </c:pt>
                <c:pt idx="8">
                  <c:v>#N/A</c:v>
                </c:pt>
                <c:pt idx="9">
                  <c:v>0.32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0.69</c:v>
                </c:pt>
                <c:pt idx="2">
                  <c:v>#N/A</c:v>
                </c:pt>
                <c:pt idx="3">
                  <c:v>0.24</c:v>
                </c:pt>
                <c:pt idx="4">
                  <c:v>#N/A</c:v>
                </c:pt>
                <c:pt idx="5">
                  <c:v>0.37</c:v>
                </c:pt>
                <c:pt idx="6">
                  <c:v>#N/A</c:v>
                </c:pt>
                <c:pt idx="7">
                  <c:v>1.63</c:v>
                </c:pt>
                <c:pt idx="8">
                  <c:v>#N/A</c:v>
                </c:pt>
                <c:pt idx="9">
                  <c:v>0.47</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0.53</c:v>
                </c:pt>
                <c:pt idx="2">
                  <c:v>#N/A</c:v>
                </c:pt>
                <c:pt idx="3">
                  <c:v>0.72</c:v>
                </c:pt>
                <c:pt idx="4">
                  <c:v>#N/A</c:v>
                </c:pt>
                <c:pt idx="5">
                  <c:v>1.28</c:v>
                </c:pt>
                <c:pt idx="6">
                  <c:v>#N/A</c:v>
                </c:pt>
                <c:pt idx="7">
                  <c:v>0.67</c:v>
                </c:pt>
                <c:pt idx="8">
                  <c:v>#N/A</c:v>
                </c:pt>
                <c:pt idx="9">
                  <c:v>0.61</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2.19</c:v>
                </c:pt>
                <c:pt idx="2">
                  <c:v>#N/A</c:v>
                </c:pt>
                <c:pt idx="3">
                  <c:v>3.52</c:v>
                </c:pt>
                <c:pt idx="4">
                  <c:v>#N/A</c:v>
                </c:pt>
                <c:pt idx="5">
                  <c:v>3.02</c:v>
                </c:pt>
                <c:pt idx="6">
                  <c:v>#N/A</c:v>
                </c:pt>
                <c:pt idx="7">
                  <c:v>2.6</c:v>
                </c:pt>
                <c:pt idx="8">
                  <c:v>#N/A</c:v>
                </c:pt>
                <c:pt idx="9">
                  <c:v>2.08</c:v>
                </c:pt>
              </c:numCache>
            </c:numRef>
          </c:val>
        </c:ser>
        <c:ser>
          <c:idx val="5"/>
          <c:order val="5"/>
          <c:tx>
            <c:strRef>
              <c:f>データシート!$A$32</c:f>
              <c:strCache>
                <c:ptCount val="1"/>
                <c:pt idx="0">
                  <c:v>住宅用地造成事業会計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15.94</c:v>
                </c:pt>
                <c:pt idx="2">
                  <c:v>#N/A</c:v>
                </c:pt>
                <c:pt idx="3">
                  <c:v>10.23</c:v>
                </c:pt>
                <c:pt idx="4">
                  <c:v>#N/A</c:v>
                </c:pt>
                <c:pt idx="5">
                  <c:v>11.05</c:v>
                </c:pt>
                <c:pt idx="6">
                  <c:v>#N/A</c:v>
                </c:pt>
                <c:pt idx="7">
                  <c:v>4.2300000000000004</c:v>
                </c:pt>
                <c:pt idx="8">
                  <c:v>#N/A</c:v>
                </c:pt>
                <c:pt idx="9">
                  <c:v>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3.59</c:v>
                </c:pt>
                <c:pt idx="2">
                  <c:v>#N/A</c:v>
                </c:pt>
                <c:pt idx="3">
                  <c:v>2.63</c:v>
                </c:pt>
                <c:pt idx="4">
                  <c:v>#N/A</c:v>
                </c:pt>
                <c:pt idx="5">
                  <c:v>6.05</c:v>
                </c:pt>
                <c:pt idx="6">
                  <c:v>#N/A</c:v>
                </c:pt>
                <c:pt idx="7">
                  <c:v>9.43</c:v>
                </c:pt>
                <c:pt idx="8">
                  <c:v>#N/A</c:v>
                </c:pt>
                <c:pt idx="9">
                  <c:v>5.49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8.07</c:v>
                </c:pt>
                <c:pt idx="2">
                  <c:v>#N/A</c:v>
                </c:pt>
                <c:pt idx="3">
                  <c:v>8.11</c:v>
                </c:pt>
                <c:pt idx="4">
                  <c:v>#N/A</c:v>
                </c:pt>
                <c:pt idx="5">
                  <c:v>7.99</c:v>
                </c:pt>
                <c:pt idx="6">
                  <c:v>#N/A</c:v>
                </c:pt>
                <c:pt idx="7">
                  <c:v>8.31</c:v>
                </c:pt>
                <c:pt idx="8">
                  <c:v>#N/A</c:v>
                </c:pt>
                <c:pt idx="9">
                  <c:v>8.3800000000000008</c:v>
                </c:pt>
              </c:numCache>
            </c:numRef>
          </c:val>
        </c:ser>
        <c:ser>
          <c:idx val="8"/>
          <c:order val="8"/>
          <c:tx>
            <c:strRef>
              <c:f>データシート!$A$35</c:f>
              <c:strCache>
                <c:ptCount val="1"/>
                <c:pt idx="0">
                  <c:v>流通業施設用地造成事業特別会計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14.35</c:v>
                </c:pt>
              </c:numCache>
            </c:numRef>
          </c:val>
        </c:ser>
        <c:ser>
          <c:idx val="9"/>
          <c:order val="9"/>
          <c:tx>
            <c:strRef>
              <c:f>データシート!$A$36</c:f>
              <c:strCache>
                <c:ptCount val="1"/>
                <c:pt idx="0">
                  <c:v>工業用地造成事業会計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40.090000000000003</c:v>
                </c:pt>
                <c:pt idx="2">
                  <c:v>#N/A</c:v>
                </c:pt>
                <c:pt idx="3">
                  <c:v>34.04</c:v>
                </c:pt>
                <c:pt idx="4">
                  <c:v>#N/A</c:v>
                </c:pt>
                <c:pt idx="5">
                  <c:v>30.97</c:v>
                </c:pt>
                <c:pt idx="6">
                  <c:v>#N/A</c:v>
                </c:pt>
                <c:pt idx="7">
                  <c:v>30.59</c:v>
                </c:pt>
                <c:pt idx="8">
                  <c:v>#N/A</c:v>
                </c:pt>
                <c:pt idx="9">
                  <c:v>24.4</c:v>
                </c:pt>
              </c:numCache>
            </c:numRef>
          </c:val>
        </c:ser>
        <c:dLbls>
          <c:showLegendKey val="0"/>
          <c:showVal val="0"/>
          <c:showCatName val="0"/>
          <c:showSerName val="0"/>
          <c:showPercent val="0"/>
          <c:showBubbleSize val="0"/>
        </c:dLbls>
        <c:gapWidth val="150"/>
        <c:overlap val="100"/>
        <c:axId val="67666304"/>
        <c:axId val="67667840"/>
      </c:barChart>
      <c:catAx>
        <c:axId val="6766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667840"/>
        <c:crosses val="autoZero"/>
        <c:auto val="1"/>
        <c:lblAlgn val="ctr"/>
        <c:lblOffset val="100"/>
        <c:tickLblSkip val="1"/>
        <c:tickMarkSkip val="1"/>
        <c:noMultiLvlLbl val="0"/>
      </c:catAx>
      <c:valAx>
        <c:axId val="6766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666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354</c:v>
                </c:pt>
                <c:pt idx="5">
                  <c:v>466</c:v>
                </c:pt>
                <c:pt idx="8">
                  <c:v>353</c:v>
                </c:pt>
                <c:pt idx="11">
                  <c:v>349</c:v>
                </c:pt>
                <c:pt idx="14">
                  <c:v>338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31</c:v>
                </c:pt>
                <c:pt idx="3">
                  <c:v>51</c:v>
                </c:pt>
                <c:pt idx="6">
                  <c:v>53</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35</c:v>
                </c:pt>
                <c:pt idx="3">
                  <c:v>22</c:v>
                </c:pt>
                <c:pt idx="6">
                  <c:v>21</c:v>
                </c:pt>
                <c:pt idx="9">
                  <c:v>11</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184</c:v>
                </c:pt>
                <c:pt idx="3">
                  <c:v>173</c:v>
                </c:pt>
                <c:pt idx="6">
                  <c:v>71</c:v>
                </c:pt>
                <c:pt idx="9">
                  <c:v>144</c:v>
                </c:pt>
                <c:pt idx="12">
                  <c:v>138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32</c:v>
                </c:pt>
                <c:pt idx="9">
                  <c:v>32</c:v>
                </c:pt>
                <c:pt idx="12">
                  <c:v>32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384</c:v>
                </c:pt>
                <c:pt idx="3">
                  <c:v>626</c:v>
                </c:pt>
                <c:pt idx="6">
                  <c:v>366</c:v>
                </c:pt>
                <c:pt idx="9">
                  <c:v>367</c:v>
                </c:pt>
                <c:pt idx="12">
                  <c:v>354</c:v>
                </c:pt>
              </c:numCache>
            </c:numRef>
          </c:val>
        </c:ser>
        <c:dLbls>
          <c:showLegendKey val="0"/>
          <c:showVal val="0"/>
          <c:showCatName val="0"/>
          <c:showSerName val="0"/>
          <c:showPercent val="0"/>
          <c:showBubbleSize val="0"/>
        </c:dLbls>
        <c:gapWidth val="100"/>
        <c:overlap val="100"/>
        <c:axId val="68534272"/>
        <c:axId val="6853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280</c:v>
                </c:pt>
                <c:pt idx="2">
                  <c:v>#N/A</c:v>
                </c:pt>
                <c:pt idx="3">
                  <c:v>#N/A</c:v>
                </c:pt>
                <c:pt idx="4">
                  <c:v>406</c:v>
                </c:pt>
                <c:pt idx="5">
                  <c:v>#N/A</c:v>
                </c:pt>
                <c:pt idx="6">
                  <c:v>#N/A</c:v>
                </c:pt>
                <c:pt idx="7">
                  <c:v>190</c:v>
                </c:pt>
                <c:pt idx="8">
                  <c:v>#N/A</c:v>
                </c:pt>
                <c:pt idx="9">
                  <c:v>#N/A</c:v>
                </c:pt>
                <c:pt idx="10">
                  <c:v>211</c:v>
                </c:pt>
                <c:pt idx="11">
                  <c:v>#N/A</c:v>
                </c:pt>
                <c:pt idx="12">
                  <c:v>#N/A</c:v>
                </c:pt>
                <c:pt idx="13">
                  <c:v>204</c:v>
                </c:pt>
                <c:pt idx="14">
                  <c:v>#N/A</c:v>
                </c:pt>
              </c:numCache>
            </c:numRef>
          </c:val>
          <c:smooth val="0"/>
        </c:ser>
        <c:dLbls>
          <c:showLegendKey val="0"/>
          <c:showVal val="0"/>
          <c:showCatName val="0"/>
          <c:showSerName val="0"/>
          <c:showPercent val="0"/>
          <c:showBubbleSize val="0"/>
        </c:dLbls>
        <c:marker val="1"/>
        <c:smooth val="0"/>
        <c:axId val="68534272"/>
        <c:axId val="68536192"/>
      </c:lineChart>
      <c:catAx>
        <c:axId val="6853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536192"/>
        <c:crosses val="autoZero"/>
        <c:auto val="1"/>
        <c:lblAlgn val="ctr"/>
        <c:lblOffset val="100"/>
        <c:tickLblSkip val="1"/>
        <c:tickMarkSkip val="1"/>
        <c:noMultiLvlLbl val="0"/>
      </c:catAx>
      <c:valAx>
        <c:axId val="6853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53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3298</c:v>
                </c:pt>
                <c:pt idx="5">
                  <c:v>3547</c:v>
                </c:pt>
                <c:pt idx="8">
                  <c:v>3536</c:v>
                </c:pt>
                <c:pt idx="11">
                  <c:v>3668</c:v>
                </c:pt>
                <c:pt idx="14">
                  <c:v>3441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1746</c:v>
                </c:pt>
                <c:pt idx="5">
                  <c:v>1104</c:v>
                </c:pt>
                <c:pt idx="8">
                  <c:v>830</c:v>
                </c:pt>
                <c:pt idx="11">
                  <c:v>407</c:v>
                </c:pt>
                <c:pt idx="14">
                  <c:v>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451</c:v>
                </c:pt>
                <c:pt idx="5">
                  <c:v>494</c:v>
                </c:pt>
                <c:pt idx="8">
                  <c:v>851</c:v>
                </c:pt>
                <c:pt idx="11">
                  <c:v>895</c:v>
                </c:pt>
                <c:pt idx="14">
                  <c:v>903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113</c:v>
                </c:pt>
                <c:pt idx="3">
                  <c:v>35</c:v>
                </c:pt>
                <c:pt idx="6">
                  <c:v>97</c:v>
                </c:pt>
                <c:pt idx="9">
                  <c:v>90</c:v>
                </c:pt>
                <c:pt idx="12">
                  <c:v>28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956</c:v>
                </c:pt>
                <c:pt idx="3">
                  <c:v>884</c:v>
                </c:pt>
                <c:pt idx="6">
                  <c:v>817</c:v>
                </c:pt>
                <c:pt idx="9">
                  <c:v>794</c:v>
                </c:pt>
                <c:pt idx="12">
                  <c:v>717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99</c:v>
                </c:pt>
                <c:pt idx="3">
                  <c:v>88</c:v>
                </c:pt>
                <c:pt idx="6">
                  <c:v>91</c:v>
                </c:pt>
                <c:pt idx="9">
                  <c:v>83</c:v>
                </c:pt>
                <c:pt idx="12">
                  <c:v>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1933</c:v>
                </c:pt>
                <c:pt idx="3">
                  <c:v>1880</c:v>
                </c:pt>
                <c:pt idx="6">
                  <c:v>1417</c:v>
                </c:pt>
                <c:pt idx="9">
                  <c:v>1301</c:v>
                </c:pt>
                <c:pt idx="12">
                  <c:v>1123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399</c:v>
                </c:pt>
                <c:pt idx="3">
                  <c:v>174</c:v>
                </c:pt>
                <c:pt idx="6">
                  <c:v>8</c:v>
                </c:pt>
                <c:pt idx="9">
                  <c:v>2</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5242</c:v>
                </c:pt>
                <c:pt idx="3">
                  <c:v>4784</c:v>
                </c:pt>
                <c:pt idx="6">
                  <c:v>4583</c:v>
                </c:pt>
                <c:pt idx="9">
                  <c:v>4125</c:v>
                </c:pt>
                <c:pt idx="12">
                  <c:v>3890</c:v>
                </c:pt>
              </c:numCache>
            </c:numRef>
          </c:val>
        </c:ser>
        <c:dLbls>
          <c:showLegendKey val="0"/>
          <c:showVal val="0"/>
          <c:showCatName val="0"/>
          <c:showSerName val="0"/>
          <c:showPercent val="0"/>
          <c:showBubbleSize val="0"/>
        </c:dLbls>
        <c:gapWidth val="100"/>
        <c:overlap val="100"/>
        <c:axId val="64176128"/>
        <c:axId val="64178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3247</c:v>
                </c:pt>
                <c:pt idx="2">
                  <c:v>#N/A</c:v>
                </c:pt>
                <c:pt idx="3">
                  <c:v>#N/A</c:v>
                </c:pt>
                <c:pt idx="4">
                  <c:v>2701</c:v>
                </c:pt>
                <c:pt idx="5">
                  <c:v>#N/A</c:v>
                </c:pt>
                <c:pt idx="6">
                  <c:v>#N/A</c:v>
                </c:pt>
                <c:pt idx="7">
                  <c:v>1796</c:v>
                </c:pt>
                <c:pt idx="8">
                  <c:v>#N/A</c:v>
                </c:pt>
                <c:pt idx="9">
                  <c:v>#N/A</c:v>
                </c:pt>
                <c:pt idx="10">
                  <c:v>1425</c:v>
                </c:pt>
                <c:pt idx="11">
                  <c:v>#N/A</c:v>
                </c:pt>
                <c:pt idx="12">
                  <c:v>#N/A</c:v>
                </c:pt>
                <c:pt idx="13">
                  <c:v>1411</c:v>
                </c:pt>
                <c:pt idx="14">
                  <c:v>#N/A</c:v>
                </c:pt>
              </c:numCache>
            </c:numRef>
          </c:val>
          <c:smooth val="0"/>
        </c:ser>
        <c:dLbls>
          <c:showLegendKey val="0"/>
          <c:showVal val="0"/>
          <c:showCatName val="0"/>
          <c:showSerName val="0"/>
          <c:showPercent val="0"/>
          <c:showBubbleSize val="0"/>
        </c:dLbls>
        <c:marker val="1"/>
        <c:smooth val="0"/>
        <c:axId val="64176128"/>
        <c:axId val="64178048"/>
      </c:lineChart>
      <c:catAx>
        <c:axId val="6417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178048"/>
        <c:crosses val="autoZero"/>
        <c:auto val="1"/>
        <c:lblAlgn val="ctr"/>
        <c:lblOffset val="100"/>
        <c:tickLblSkip val="1"/>
        <c:tickMarkSkip val="1"/>
        <c:noMultiLvlLbl val="0"/>
      </c:catAx>
      <c:valAx>
        <c:axId val="6417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17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6,766
6,709
35.40
6,260,739
6,123,657
137,081
2,494,715
3,715,107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年度の財政力指数は、前年度との比較では</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ポイント下降し</a:t>
          </a:r>
          <a:r>
            <a:rPr lang="en-US" altLang="ja-JP" sz="1100" b="0" i="0" baseline="0">
              <a:solidFill>
                <a:schemeClr val="dk1"/>
              </a:solidFill>
              <a:effectLst/>
              <a:latin typeface="+mn-lt"/>
              <a:ea typeface="+mn-ea"/>
              <a:cs typeface="+mn-cs"/>
            </a:rPr>
            <a:t>0.56</a:t>
          </a:r>
          <a:r>
            <a:rPr lang="ja-JP" altLang="ja-JP" sz="1100" b="0" i="0" baseline="0">
              <a:solidFill>
                <a:schemeClr val="dk1"/>
              </a:solidFill>
              <a:effectLst/>
              <a:latin typeface="+mn-lt"/>
              <a:ea typeface="+mn-ea"/>
              <a:cs typeface="+mn-cs"/>
            </a:rPr>
            <a:t>となっているが、平成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年度以降、安定した数値を示している。これまで進めてきた企業誘致、住宅地の分譲等により、固定資産税、法人村民税の収入が安定していること。また、職員退職者の不補充（平成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人減）など、今後も、定員管理、給与の適正化を図り、経費の抑制に努めるとともに、村税等の徴収率の向上を図り、歳入の確保に努める。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42</xdr:row>
      <xdr:rowOff>2419</xdr:rowOff>
    </xdr:to>
    <xdr:cxnSp macro="">
      <xdr:nvCxnSpPr>
        <xdr:cNvPr id="69" name="直線コネクタ 68"/>
        <xdr:cNvCxnSpPr/>
      </xdr:nvCxnSpPr>
      <xdr:spPr>
        <a:xfrm>
          <a:off x="4114800" y="71918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5036</xdr:rowOff>
    </xdr:from>
    <xdr:ext cx="762000" cy="259045"/>
    <xdr:sp macro="" textlink="">
      <xdr:nvSpPr>
        <xdr:cNvPr id="70" name="財政力平均値テキスト"/>
        <xdr:cNvSpPr txBox="1"/>
      </xdr:nvSpPr>
      <xdr:spPr>
        <a:xfrm>
          <a:off x="5041900" y="7377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139398</xdr:rowOff>
    </xdr:from>
    <xdr:to>
      <xdr:col>6</xdr:col>
      <xdr:colOff>0</xdr:colOff>
      <xdr:row>41</xdr:row>
      <xdr:rowOff>162378</xdr:rowOff>
    </xdr:to>
    <xdr:cxnSp macro="">
      <xdr:nvCxnSpPr>
        <xdr:cNvPr id="72" name="直線コネクタ 71"/>
        <xdr:cNvCxnSpPr/>
      </xdr:nvCxnSpPr>
      <xdr:spPr>
        <a:xfrm>
          <a:off x="3225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4" name="テキスト ボックス 73"/>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139398</xdr:rowOff>
    </xdr:to>
    <xdr:cxnSp macro="">
      <xdr:nvCxnSpPr>
        <xdr:cNvPr id="75" name="直線コネクタ 74"/>
        <xdr:cNvCxnSpPr/>
      </xdr:nvCxnSpPr>
      <xdr:spPr>
        <a:xfrm>
          <a:off x="2336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116417</xdr:rowOff>
    </xdr:to>
    <xdr:cxnSp macro="">
      <xdr:nvCxnSpPr>
        <xdr:cNvPr id="78" name="直線コネクタ 77"/>
        <xdr:cNvCxnSpPr/>
      </xdr:nvCxnSpPr>
      <xdr:spPr>
        <a:xfrm>
          <a:off x="1447800" y="71228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80" name="テキスト ボックス 79"/>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81" name="フローチャート : 判断 80"/>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82" name="テキスト ボックス 81"/>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123069</xdr:rowOff>
    </xdr:from>
    <xdr:to>
      <xdr:col>7</xdr:col>
      <xdr:colOff>203200</xdr:colOff>
      <xdr:row>42</xdr:row>
      <xdr:rowOff>53219</xdr:rowOff>
    </xdr:to>
    <xdr:sp macro="" textlink="">
      <xdr:nvSpPr>
        <xdr:cNvPr id="88" name="円/楕円 87"/>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139596</xdr:rowOff>
    </xdr:from>
    <xdr:ext cx="762000" cy="259045"/>
    <xdr:sp macro="" textlink="">
      <xdr:nvSpPr>
        <xdr:cNvPr id="89" name="財政力該当値テキスト"/>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0" name="円/楕円 89"/>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91" name="テキスト ボックス 90"/>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88598</xdr:rowOff>
    </xdr:from>
    <xdr:to>
      <xdr:col>4</xdr:col>
      <xdr:colOff>533400</xdr:colOff>
      <xdr:row>42</xdr:row>
      <xdr:rowOff>18748</xdr:rowOff>
    </xdr:to>
    <xdr:sp macro="" textlink="">
      <xdr:nvSpPr>
        <xdr:cNvPr id="92" name="円/楕円 91"/>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28925</xdr:rowOff>
    </xdr:from>
    <xdr:ext cx="762000" cy="259045"/>
    <xdr:sp macro="" textlink="">
      <xdr:nvSpPr>
        <xdr:cNvPr id="93" name="テキスト ボックス 92"/>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4" name="円/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6" name="円/楕円 95"/>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7" name="テキスト ボックス 96"/>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経常収支比率は、</a:t>
          </a:r>
          <a:r>
            <a:rPr lang="en-US" altLang="ja-JP" sz="1100" b="0" i="0" baseline="0">
              <a:solidFill>
                <a:schemeClr val="dk1"/>
              </a:solidFill>
              <a:effectLst/>
              <a:latin typeface="+mn-lt"/>
              <a:ea typeface="+mn-ea"/>
              <a:cs typeface="+mn-cs"/>
            </a:rPr>
            <a:t>71.4</a:t>
          </a:r>
          <a:r>
            <a:rPr lang="ja-JP" altLang="ja-JP" sz="1100" b="0" i="0" baseline="0">
              <a:solidFill>
                <a:schemeClr val="dk1"/>
              </a:solidFill>
              <a:effectLst/>
              <a:latin typeface="+mn-lt"/>
              <a:ea typeface="+mn-ea"/>
              <a:cs typeface="+mn-cs"/>
            </a:rPr>
            <a:t>％と類似団体内平均値を大きく下回っており、依然として財政構造の弾力性を高く示す数値となっている。平成１９年度からは、財政再建期間中につき延納してきた退職手当負担金の納入再開、平成２０年度から平成２９年度までは、延納分の退職手当負担金、約６億３，９００万円の分割納入が始まることから経常収支比率への影響が懸念されるため、一般財源を確保すべく税の収納率向上を図る。人件費の削減については、退職者不補充（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年度から５年間で</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人の減員の見込み）、特別職給与△３０％～△５５％、議員報酬△１０％、職員給料の減額（管理職△８％、一般職△５％）などにより、経常収支の悪化を抑制する。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162137</xdr:rowOff>
    </xdr:from>
    <xdr:to>
      <xdr:col>7</xdr:col>
      <xdr:colOff>152400</xdr:colOff>
      <xdr:row>60</xdr:row>
      <xdr:rowOff>162137</xdr:rowOff>
    </xdr:to>
    <xdr:cxnSp macro="">
      <xdr:nvCxnSpPr>
        <xdr:cNvPr id="132" name="直線コネクタ 131"/>
        <xdr:cNvCxnSpPr/>
      </xdr:nvCxnSpPr>
      <xdr:spPr>
        <a:xfrm>
          <a:off x="4114800" y="10449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3"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93769</xdr:rowOff>
    </xdr:from>
    <xdr:to>
      <xdr:col>6</xdr:col>
      <xdr:colOff>0</xdr:colOff>
      <xdr:row>60</xdr:row>
      <xdr:rowOff>162137</xdr:rowOff>
    </xdr:to>
    <xdr:cxnSp macro="">
      <xdr:nvCxnSpPr>
        <xdr:cNvPr id="135" name="直線コネクタ 134"/>
        <xdr:cNvCxnSpPr/>
      </xdr:nvCxnSpPr>
      <xdr:spPr>
        <a:xfrm>
          <a:off x="3225800" y="10380769"/>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7" name="テキスト ボックス 13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81704</xdr:rowOff>
    </xdr:from>
    <xdr:to>
      <xdr:col>4</xdr:col>
      <xdr:colOff>482600</xdr:colOff>
      <xdr:row>60</xdr:row>
      <xdr:rowOff>93769</xdr:rowOff>
    </xdr:to>
    <xdr:cxnSp macro="">
      <xdr:nvCxnSpPr>
        <xdr:cNvPr id="138" name="直線コネクタ 137"/>
        <xdr:cNvCxnSpPr/>
      </xdr:nvCxnSpPr>
      <xdr:spPr>
        <a:xfrm>
          <a:off x="2336800" y="103687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40" name="テキスト ボックス 139"/>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72179</xdr:rowOff>
    </xdr:from>
    <xdr:to>
      <xdr:col>3</xdr:col>
      <xdr:colOff>279400</xdr:colOff>
      <xdr:row>60</xdr:row>
      <xdr:rowOff>81704</xdr:rowOff>
    </xdr:to>
    <xdr:cxnSp macro="">
      <xdr:nvCxnSpPr>
        <xdr:cNvPr id="141" name="直線コネクタ 140"/>
        <xdr:cNvCxnSpPr/>
      </xdr:nvCxnSpPr>
      <xdr:spPr>
        <a:xfrm>
          <a:off x="1447800" y="1018772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4" name="フローチャート : 判断 143"/>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5" name="テキスト ボックス 144"/>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111337</xdr:rowOff>
    </xdr:from>
    <xdr:to>
      <xdr:col>7</xdr:col>
      <xdr:colOff>203200</xdr:colOff>
      <xdr:row>61</xdr:row>
      <xdr:rowOff>41487</xdr:rowOff>
    </xdr:to>
    <xdr:sp macro="" textlink="">
      <xdr:nvSpPr>
        <xdr:cNvPr id="151" name="円/楕円 150"/>
        <xdr:cNvSpPr/>
      </xdr:nvSpPr>
      <xdr:spPr>
        <a:xfrm>
          <a:off x="4902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127864</xdr:rowOff>
    </xdr:from>
    <xdr:ext cx="762000" cy="259045"/>
    <xdr:sp macro="" textlink="">
      <xdr:nvSpPr>
        <xdr:cNvPr id="152" name="財政構造の弾力性該当値テキスト"/>
        <xdr:cNvSpPr txBox="1"/>
      </xdr:nvSpPr>
      <xdr:spPr>
        <a:xfrm>
          <a:off x="5041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111337</xdr:rowOff>
    </xdr:from>
    <xdr:to>
      <xdr:col>6</xdr:col>
      <xdr:colOff>50800</xdr:colOff>
      <xdr:row>61</xdr:row>
      <xdr:rowOff>41487</xdr:rowOff>
    </xdr:to>
    <xdr:sp macro="" textlink="">
      <xdr:nvSpPr>
        <xdr:cNvPr id="153" name="円/楕円 152"/>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51664</xdr:rowOff>
    </xdr:from>
    <xdr:ext cx="736600" cy="259045"/>
    <xdr:sp macro="" textlink="">
      <xdr:nvSpPr>
        <xdr:cNvPr id="154" name="テキスト ボックス 153"/>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42969</xdr:rowOff>
    </xdr:from>
    <xdr:to>
      <xdr:col>4</xdr:col>
      <xdr:colOff>533400</xdr:colOff>
      <xdr:row>60</xdr:row>
      <xdr:rowOff>144569</xdr:rowOff>
    </xdr:to>
    <xdr:sp macro="" textlink="">
      <xdr:nvSpPr>
        <xdr:cNvPr id="155" name="円/楕円 154"/>
        <xdr:cNvSpPr/>
      </xdr:nvSpPr>
      <xdr:spPr>
        <a:xfrm>
          <a:off x="3175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154746</xdr:rowOff>
    </xdr:from>
    <xdr:ext cx="762000" cy="259045"/>
    <xdr:sp macro="" textlink="">
      <xdr:nvSpPr>
        <xdr:cNvPr id="156" name="テキスト ボックス 155"/>
        <xdr:cNvSpPr txBox="1"/>
      </xdr:nvSpPr>
      <xdr:spPr>
        <a:xfrm>
          <a:off x="2844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30904</xdr:rowOff>
    </xdr:from>
    <xdr:to>
      <xdr:col>3</xdr:col>
      <xdr:colOff>330200</xdr:colOff>
      <xdr:row>60</xdr:row>
      <xdr:rowOff>132504</xdr:rowOff>
    </xdr:to>
    <xdr:sp macro="" textlink="">
      <xdr:nvSpPr>
        <xdr:cNvPr id="157" name="円/楕円 156"/>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142681</xdr:rowOff>
    </xdr:from>
    <xdr:ext cx="762000" cy="259045"/>
    <xdr:sp macro="" textlink="">
      <xdr:nvSpPr>
        <xdr:cNvPr id="158" name="テキスト ボックス 157"/>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21379</xdr:rowOff>
    </xdr:from>
    <xdr:to>
      <xdr:col>2</xdr:col>
      <xdr:colOff>127000</xdr:colOff>
      <xdr:row>59</xdr:row>
      <xdr:rowOff>122979</xdr:rowOff>
    </xdr:to>
    <xdr:sp macro="" textlink="">
      <xdr:nvSpPr>
        <xdr:cNvPr id="159" name="円/楕円 158"/>
        <xdr:cNvSpPr/>
      </xdr:nvSpPr>
      <xdr:spPr>
        <a:xfrm>
          <a:off x="1397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133156</xdr:rowOff>
    </xdr:from>
    <xdr:ext cx="762000" cy="259045"/>
    <xdr:sp macro="" textlink="">
      <xdr:nvSpPr>
        <xdr:cNvPr id="160" name="テキスト ボックス 159"/>
        <xdr:cNvSpPr txBox="1"/>
      </xdr:nvSpPr>
      <xdr:spPr>
        <a:xfrm>
          <a:off x="1066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[452,403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類似団体平均と比較して</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千円あまり高くなっている。これは、物件費において、平成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1,485,585</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だったが、平成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2,458,960</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、臨時的経費の除染に関する経費の増大にともなったものである。</a:t>
          </a:r>
          <a:endParaRPr lang="ja-JP" altLang="ja-JP" sz="1400">
            <a:effectLst/>
          </a:endParaRPr>
        </a:p>
        <a:p>
          <a:pPr rtl="0"/>
          <a:r>
            <a:rPr lang="ja-JP" altLang="ja-JP" sz="1100" b="0" i="0" baseline="0">
              <a:solidFill>
                <a:schemeClr val="dk1"/>
              </a:solidFill>
              <a:effectLst/>
              <a:latin typeface="+mn-lt"/>
              <a:ea typeface="+mn-ea"/>
              <a:cs typeface="+mn-cs"/>
            </a:rPr>
            <a:t>　当村は、自主的財政再建計画に基づく退職者不補充により着実に職員数が減り（平成２０年度から</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年間で１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人減）、人件費の抑制が図られていること。同様に、物件費についても節減に努めてきたところであるが、除染対策事業は今後も続くことが予想されるため、さらに適正な定員管理に努めるとともに一層の経費の節減に努めることとす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68267</xdr:rowOff>
    </xdr:from>
    <xdr:to>
      <xdr:col>7</xdr:col>
      <xdr:colOff>152400</xdr:colOff>
      <xdr:row>88</xdr:row>
      <xdr:rowOff>130315</xdr:rowOff>
    </xdr:to>
    <xdr:cxnSp macro="">
      <xdr:nvCxnSpPr>
        <xdr:cNvPr id="195" name="直線コネクタ 194"/>
        <xdr:cNvCxnSpPr/>
      </xdr:nvCxnSpPr>
      <xdr:spPr>
        <a:xfrm>
          <a:off x="4114800" y="14641517"/>
          <a:ext cx="838200" cy="57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142783</xdr:rowOff>
    </xdr:from>
    <xdr:ext cx="762000" cy="259045"/>
    <xdr:sp macro="" textlink="">
      <xdr:nvSpPr>
        <xdr:cNvPr id="196" name="人件費・物件費等の状況平均値テキスト"/>
        <xdr:cNvSpPr txBox="1"/>
      </xdr:nvSpPr>
      <xdr:spPr>
        <a:xfrm>
          <a:off x="5041900" y="14030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153358</xdr:rowOff>
    </xdr:from>
    <xdr:to>
      <xdr:col>6</xdr:col>
      <xdr:colOff>0</xdr:colOff>
      <xdr:row>85</xdr:row>
      <xdr:rowOff>68267</xdr:rowOff>
    </xdr:to>
    <xdr:cxnSp macro="">
      <xdr:nvCxnSpPr>
        <xdr:cNvPr id="198" name="直線コネクタ 197"/>
        <xdr:cNvCxnSpPr/>
      </xdr:nvCxnSpPr>
      <xdr:spPr>
        <a:xfrm>
          <a:off x="3225800" y="14040808"/>
          <a:ext cx="889000" cy="60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47737</xdr:rowOff>
    </xdr:from>
    <xdr:ext cx="736600" cy="259045"/>
    <xdr:sp macro="" textlink="">
      <xdr:nvSpPr>
        <xdr:cNvPr id="200" name="テキスト ボックス 199"/>
        <xdr:cNvSpPr txBox="1"/>
      </xdr:nvSpPr>
      <xdr:spPr>
        <a:xfrm>
          <a:off x="3733800" y="13935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79364</xdr:rowOff>
    </xdr:from>
    <xdr:to>
      <xdr:col>4</xdr:col>
      <xdr:colOff>482600</xdr:colOff>
      <xdr:row>81</xdr:row>
      <xdr:rowOff>153358</xdr:rowOff>
    </xdr:to>
    <xdr:cxnSp macro="">
      <xdr:nvCxnSpPr>
        <xdr:cNvPr id="201" name="直線コネクタ 200"/>
        <xdr:cNvCxnSpPr/>
      </xdr:nvCxnSpPr>
      <xdr:spPr>
        <a:xfrm>
          <a:off x="2336800" y="13966814"/>
          <a:ext cx="889000" cy="7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164940</xdr:rowOff>
    </xdr:from>
    <xdr:ext cx="762000" cy="259045"/>
    <xdr:sp macro="" textlink="">
      <xdr:nvSpPr>
        <xdr:cNvPr id="203" name="テキスト ボックス 202"/>
        <xdr:cNvSpPr txBox="1"/>
      </xdr:nvSpPr>
      <xdr:spPr>
        <a:xfrm>
          <a:off x="2844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49273</xdr:rowOff>
    </xdr:from>
    <xdr:to>
      <xdr:col>3</xdr:col>
      <xdr:colOff>279400</xdr:colOff>
      <xdr:row>81</xdr:row>
      <xdr:rowOff>79364</xdr:rowOff>
    </xdr:to>
    <xdr:cxnSp macro="">
      <xdr:nvCxnSpPr>
        <xdr:cNvPr id="204" name="直線コネクタ 203"/>
        <xdr:cNvCxnSpPr/>
      </xdr:nvCxnSpPr>
      <xdr:spPr>
        <a:xfrm>
          <a:off x="1447800" y="13936723"/>
          <a:ext cx="889000" cy="3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18197</xdr:rowOff>
    </xdr:from>
    <xdr:to>
      <xdr:col>3</xdr:col>
      <xdr:colOff>330200</xdr:colOff>
      <xdr:row>82</xdr:row>
      <xdr:rowOff>119797</xdr:rowOff>
    </xdr:to>
    <xdr:sp macro="" textlink="">
      <xdr:nvSpPr>
        <xdr:cNvPr id="205" name="フローチャート : 判断 204"/>
        <xdr:cNvSpPr/>
      </xdr:nvSpPr>
      <xdr:spPr>
        <a:xfrm>
          <a:off x="2286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104574</xdr:rowOff>
    </xdr:from>
    <xdr:ext cx="762000" cy="259045"/>
    <xdr:sp macro="" textlink="">
      <xdr:nvSpPr>
        <xdr:cNvPr id="206" name="テキスト ボックス 205"/>
        <xdr:cNvSpPr txBox="1"/>
      </xdr:nvSpPr>
      <xdr:spPr>
        <a:xfrm>
          <a:off x="1955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147324</xdr:rowOff>
    </xdr:from>
    <xdr:to>
      <xdr:col>2</xdr:col>
      <xdr:colOff>127000</xdr:colOff>
      <xdr:row>82</xdr:row>
      <xdr:rowOff>77474</xdr:rowOff>
    </xdr:to>
    <xdr:sp macro="" textlink="">
      <xdr:nvSpPr>
        <xdr:cNvPr id="207" name="フローチャート : 判断 206"/>
        <xdr:cNvSpPr/>
      </xdr:nvSpPr>
      <xdr:spPr>
        <a:xfrm>
          <a:off x="1397000" y="1403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62251</xdr:rowOff>
    </xdr:from>
    <xdr:ext cx="762000" cy="259045"/>
    <xdr:sp macro="" textlink="">
      <xdr:nvSpPr>
        <xdr:cNvPr id="208" name="テキスト ボックス 207"/>
        <xdr:cNvSpPr txBox="1"/>
      </xdr:nvSpPr>
      <xdr:spPr>
        <a:xfrm>
          <a:off x="1066800" y="1412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88</xdr:row>
      <xdr:rowOff>79515</xdr:rowOff>
    </xdr:from>
    <xdr:to>
      <xdr:col>7</xdr:col>
      <xdr:colOff>203200</xdr:colOff>
      <xdr:row>89</xdr:row>
      <xdr:rowOff>9665</xdr:rowOff>
    </xdr:to>
    <xdr:sp macro="" textlink="">
      <xdr:nvSpPr>
        <xdr:cNvPr id="214" name="円/楕円 213"/>
        <xdr:cNvSpPr/>
      </xdr:nvSpPr>
      <xdr:spPr>
        <a:xfrm>
          <a:off x="4902200" y="151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146842</xdr:rowOff>
    </xdr:from>
    <xdr:ext cx="762000" cy="259045"/>
    <xdr:sp macro="" textlink="">
      <xdr:nvSpPr>
        <xdr:cNvPr id="215" name="人件費・物件費等の状況該当値テキスト"/>
        <xdr:cNvSpPr txBox="1"/>
      </xdr:nvSpPr>
      <xdr:spPr>
        <a:xfrm>
          <a:off x="5041900" y="1506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452,403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17467</xdr:rowOff>
    </xdr:from>
    <xdr:to>
      <xdr:col>6</xdr:col>
      <xdr:colOff>50800</xdr:colOff>
      <xdr:row>85</xdr:row>
      <xdr:rowOff>119067</xdr:rowOff>
    </xdr:to>
    <xdr:sp macro="" textlink="">
      <xdr:nvSpPr>
        <xdr:cNvPr id="216" name="円/楕円 215"/>
        <xdr:cNvSpPr/>
      </xdr:nvSpPr>
      <xdr:spPr>
        <a:xfrm>
          <a:off x="4064000" y="145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103844</xdr:rowOff>
    </xdr:from>
    <xdr:ext cx="736600" cy="259045"/>
    <xdr:sp macro="" textlink="">
      <xdr:nvSpPr>
        <xdr:cNvPr id="217" name="テキスト ボックス 216"/>
        <xdr:cNvSpPr txBox="1"/>
      </xdr:nvSpPr>
      <xdr:spPr>
        <a:xfrm>
          <a:off x="3733800" y="14677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309,080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102558</xdr:rowOff>
    </xdr:from>
    <xdr:to>
      <xdr:col>4</xdr:col>
      <xdr:colOff>533400</xdr:colOff>
      <xdr:row>82</xdr:row>
      <xdr:rowOff>32708</xdr:rowOff>
    </xdr:to>
    <xdr:sp macro="" textlink="">
      <xdr:nvSpPr>
        <xdr:cNvPr id="218" name="円/楕円 217"/>
        <xdr:cNvSpPr/>
      </xdr:nvSpPr>
      <xdr:spPr>
        <a:xfrm>
          <a:off x="3175000" y="139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42885</xdr:rowOff>
    </xdr:from>
    <xdr:ext cx="762000" cy="259045"/>
    <xdr:sp macro="" textlink="">
      <xdr:nvSpPr>
        <xdr:cNvPr id="219" name="テキスト ボックス 218"/>
        <xdr:cNvSpPr txBox="1"/>
      </xdr:nvSpPr>
      <xdr:spPr>
        <a:xfrm>
          <a:off x="2844800" y="1375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159,712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28564</xdr:rowOff>
    </xdr:from>
    <xdr:to>
      <xdr:col>3</xdr:col>
      <xdr:colOff>330200</xdr:colOff>
      <xdr:row>81</xdr:row>
      <xdr:rowOff>130164</xdr:rowOff>
    </xdr:to>
    <xdr:sp macro="" textlink="">
      <xdr:nvSpPr>
        <xdr:cNvPr id="220" name="円/楕円 219"/>
        <xdr:cNvSpPr/>
      </xdr:nvSpPr>
      <xdr:spPr>
        <a:xfrm>
          <a:off x="2286000" y="139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140341</xdr:rowOff>
    </xdr:from>
    <xdr:ext cx="762000" cy="259045"/>
    <xdr:sp macro="" textlink="">
      <xdr:nvSpPr>
        <xdr:cNvPr id="221" name="テキスト ボックス 220"/>
        <xdr:cNvSpPr txBox="1"/>
      </xdr:nvSpPr>
      <xdr:spPr>
        <a:xfrm>
          <a:off x="1955800" y="1368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141,313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169923</xdr:rowOff>
    </xdr:from>
    <xdr:to>
      <xdr:col>2</xdr:col>
      <xdr:colOff>127000</xdr:colOff>
      <xdr:row>81</xdr:row>
      <xdr:rowOff>100073</xdr:rowOff>
    </xdr:to>
    <xdr:sp macro="" textlink="">
      <xdr:nvSpPr>
        <xdr:cNvPr id="222" name="円/楕円 221"/>
        <xdr:cNvSpPr/>
      </xdr:nvSpPr>
      <xdr:spPr>
        <a:xfrm>
          <a:off x="1397000" y="138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110250</xdr:rowOff>
    </xdr:from>
    <xdr:ext cx="762000" cy="259045"/>
    <xdr:sp macro="" textlink="">
      <xdr:nvSpPr>
        <xdr:cNvPr id="223" name="テキスト ボックス 222"/>
        <xdr:cNvSpPr txBox="1"/>
      </xdr:nvSpPr>
      <xdr:spPr>
        <a:xfrm>
          <a:off x="1066800" y="1365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本村のラスパイレス指数は９</a:t>
          </a:r>
          <a:r>
            <a:rPr lang="ja-JP" altLang="en-US" sz="1100" b="0" i="0" baseline="0">
              <a:solidFill>
                <a:schemeClr val="dk1"/>
              </a:solidFill>
              <a:effectLst/>
              <a:latin typeface="+mn-lt"/>
              <a:ea typeface="+mn-ea"/>
              <a:cs typeface="+mn-cs"/>
            </a:rPr>
            <a:t>５．５</a:t>
          </a:r>
          <a:r>
            <a:rPr lang="ja-JP" altLang="ja-JP" sz="1100" b="0" i="0" baseline="0">
              <a:solidFill>
                <a:schemeClr val="dk1"/>
              </a:solidFill>
              <a:effectLst/>
              <a:latin typeface="+mn-lt"/>
              <a:ea typeface="+mn-ea"/>
              <a:cs typeface="+mn-cs"/>
            </a:rPr>
            <a:t>％で類似団体平均値を</a:t>
          </a:r>
          <a:r>
            <a:rPr lang="ja-JP" altLang="en-US" sz="1100" b="0" i="0" baseline="0">
              <a:solidFill>
                <a:schemeClr val="dk1"/>
              </a:solidFill>
              <a:effectLst/>
              <a:latin typeface="+mn-lt"/>
              <a:ea typeface="+mn-ea"/>
              <a:cs typeface="+mn-cs"/>
            </a:rPr>
            <a:t>５．９</a:t>
          </a:r>
          <a:r>
            <a:rPr lang="ja-JP" altLang="ja-JP" sz="1100" b="0" i="0" baseline="0">
              <a:solidFill>
                <a:schemeClr val="dk1"/>
              </a:solidFill>
              <a:effectLst/>
              <a:latin typeface="+mn-lt"/>
              <a:ea typeface="+mn-ea"/>
              <a:cs typeface="+mn-cs"/>
            </a:rPr>
            <a:t>ポイント下回る数値となっている。自主的財政再建に基づき、特殊勤務手当を廃止し、時間外勤務手当についても、振替休暇を基本として抑制を図っていることなどがラスパイレス指数の減少につなが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88</xdr:row>
      <xdr:rowOff>32173</xdr:rowOff>
    </xdr:to>
    <xdr:cxnSp macro="">
      <xdr:nvCxnSpPr>
        <xdr:cNvPr id="252" name="直線コネクタ 251"/>
        <xdr:cNvCxnSpPr/>
      </xdr:nvCxnSpPr>
      <xdr:spPr>
        <a:xfrm flipV="1">
          <a:off x="17018000" y="1379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4250</xdr:rowOff>
    </xdr:from>
    <xdr:ext cx="762000" cy="259045"/>
    <xdr:sp macro="" textlink="">
      <xdr:nvSpPr>
        <xdr:cNvPr id="253" name="給与水準   （国との比較）最小値テキスト"/>
        <xdr:cNvSpPr txBox="1"/>
      </xdr:nvSpPr>
      <xdr:spPr>
        <a:xfrm>
          <a:off x="17106900" y="1509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88</xdr:row>
      <xdr:rowOff>32173</xdr:rowOff>
    </xdr:from>
    <xdr:to>
      <xdr:col>24</xdr:col>
      <xdr:colOff>647700</xdr:colOff>
      <xdr:row>88</xdr:row>
      <xdr:rowOff>32173</xdr:rowOff>
    </xdr:to>
    <xdr:cxnSp macro="">
      <xdr:nvCxnSpPr>
        <xdr:cNvPr id="254" name="直線コネクタ 253"/>
        <xdr:cNvCxnSpPr/>
      </xdr:nvCxnSpPr>
      <xdr:spPr>
        <a:xfrm>
          <a:off x="16929100" y="1511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5"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6" name="直線コネクタ 255"/>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168487</xdr:rowOff>
    </xdr:to>
    <xdr:cxnSp macro="">
      <xdr:nvCxnSpPr>
        <xdr:cNvPr id="257" name="直線コネクタ 256"/>
        <xdr:cNvCxnSpPr/>
      </xdr:nvCxnSpPr>
      <xdr:spPr>
        <a:xfrm flipV="1">
          <a:off x="16179800" y="1464521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37693</xdr:rowOff>
    </xdr:from>
    <xdr:ext cx="762000" cy="259045"/>
    <xdr:sp macro="" textlink="">
      <xdr:nvSpPr>
        <xdr:cNvPr id="258"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59" name="フローチャート : 判断 258"/>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86</xdr:row>
      <xdr:rowOff>69427</xdr:rowOff>
    </xdr:to>
    <xdr:cxnSp macro="">
      <xdr:nvCxnSpPr>
        <xdr:cNvPr id="260" name="直線コネクタ 259"/>
        <xdr:cNvCxnSpPr/>
      </xdr:nvCxnSpPr>
      <xdr:spPr>
        <a:xfrm flipV="1">
          <a:off x="15290800" y="147417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118111</xdr:rowOff>
    </xdr:from>
    <xdr:to>
      <xdr:col>23</xdr:col>
      <xdr:colOff>457200</xdr:colOff>
      <xdr:row>89</xdr:row>
      <xdr:rowOff>48261</xdr:rowOff>
    </xdr:to>
    <xdr:sp macro="" textlink="">
      <xdr:nvSpPr>
        <xdr:cNvPr id="261" name="フローチャート : 判断 260"/>
        <xdr:cNvSpPr/>
      </xdr:nvSpPr>
      <xdr:spPr>
        <a:xfrm>
          <a:off x="16129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33038</xdr:rowOff>
    </xdr:from>
    <xdr:ext cx="736600" cy="259045"/>
    <xdr:sp macro="" textlink="">
      <xdr:nvSpPr>
        <xdr:cNvPr id="262" name="テキスト ボックス 261"/>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47413</xdr:rowOff>
    </xdr:from>
    <xdr:to>
      <xdr:col>22</xdr:col>
      <xdr:colOff>203200</xdr:colOff>
      <xdr:row>86</xdr:row>
      <xdr:rowOff>69427</xdr:rowOff>
    </xdr:to>
    <xdr:cxnSp macro="">
      <xdr:nvCxnSpPr>
        <xdr:cNvPr id="263" name="直線コネクタ 262"/>
        <xdr:cNvCxnSpPr/>
      </xdr:nvCxnSpPr>
      <xdr:spPr>
        <a:xfrm>
          <a:off x="14401800" y="14106313"/>
          <a:ext cx="8890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65" name="テキスト ボックス 264"/>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47413</xdr:rowOff>
    </xdr:from>
    <xdr:to>
      <xdr:col>21</xdr:col>
      <xdr:colOff>0</xdr:colOff>
      <xdr:row>84</xdr:row>
      <xdr:rowOff>26246</xdr:rowOff>
    </xdr:to>
    <xdr:cxnSp macro="">
      <xdr:nvCxnSpPr>
        <xdr:cNvPr id="266" name="直線コネクタ 265"/>
        <xdr:cNvCxnSpPr/>
      </xdr:nvCxnSpPr>
      <xdr:spPr>
        <a:xfrm flipV="1">
          <a:off x="13512800" y="14106313"/>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120227</xdr:rowOff>
    </xdr:from>
    <xdr:to>
      <xdr:col>21</xdr:col>
      <xdr:colOff>50800</xdr:colOff>
      <xdr:row>85</xdr:row>
      <xdr:rowOff>50377</xdr:rowOff>
    </xdr:to>
    <xdr:sp macro="" textlink="">
      <xdr:nvSpPr>
        <xdr:cNvPr id="267" name="フローチャート : 判断 266"/>
        <xdr:cNvSpPr/>
      </xdr:nvSpPr>
      <xdr:spPr>
        <a:xfrm>
          <a:off x="14351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35154</xdr:rowOff>
    </xdr:from>
    <xdr:ext cx="762000" cy="259045"/>
    <xdr:sp macro="" textlink="">
      <xdr:nvSpPr>
        <xdr:cNvPr id="268" name="テキスト ボックス 267"/>
        <xdr:cNvSpPr txBox="1"/>
      </xdr:nvSpPr>
      <xdr:spPr>
        <a:xfrm>
          <a:off x="14020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9" name="フローチャート : 判断 268"/>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70" name="テキスト ボックス 269"/>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6" name="円/楕円 275"/>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7"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8" name="円/楕円 277"/>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58014</xdr:rowOff>
    </xdr:from>
    <xdr:ext cx="736600" cy="259045"/>
    <xdr:sp macro="" textlink="">
      <xdr:nvSpPr>
        <xdr:cNvPr id="279" name="テキスト ボックス 278"/>
        <xdr:cNvSpPr txBox="1"/>
      </xdr:nvSpPr>
      <xdr:spPr>
        <a:xfrm>
          <a:off x="15798800" y="1445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18627</xdr:rowOff>
    </xdr:from>
    <xdr:to>
      <xdr:col>22</xdr:col>
      <xdr:colOff>254000</xdr:colOff>
      <xdr:row>86</xdr:row>
      <xdr:rowOff>120227</xdr:rowOff>
    </xdr:to>
    <xdr:sp macro="" textlink="">
      <xdr:nvSpPr>
        <xdr:cNvPr id="280" name="円/楕円 279"/>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130404</xdr:rowOff>
    </xdr:from>
    <xdr:ext cx="762000" cy="259045"/>
    <xdr:sp macro="" textlink="">
      <xdr:nvSpPr>
        <xdr:cNvPr id="281" name="テキスト ボックス 280"/>
        <xdr:cNvSpPr txBox="1"/>
      </xdr:nvSpPr>
      <xdr:spPr>
        <a:xfrm>
          <a:off x="14909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168063</xdr:rowOff>
    </xdr:from>
    <xdr:to>
      <xdr:col>21</xdr:col>
      <xdr:colOff>50800</xdr:colOff>
      <xdr:row>82</xdr:row>
      <xdr:rowOff>98213</xdr:rowOff>
    </xdr:to>
    <xdr:sp macro="" textlink="">
      <xdr:nvSpPr>
        <xdr:cNvPr id="282" name="円/楕円 281"/>
        <xdr:cNvSpPr/>
      </xdr:nvSpPr>
      <xdr:spPr>
        <a:xfrm>
          <a:off x="14351000" y="140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108390</xdr:rowOff>
    </xdr:from>
    <xdr:ext cx="762000" cy="259045"/>
    <xdr:sp macro="" textlink="">
      <xdr:nvSpPr>
        <xdr:cNvPr id="283" name="テキスト ボックス 282"/>
        <xdr:cNvSpPr txBox="1"/>
      </xdr:nvSpPr>
      <xdr:spPr>
        <a:xfrm>
          <a:off x="14020800" y="1382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84" name="円/楕円 283"/>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87223</xdr:rowOff>
    </xdr:from>
    <xdr:ext cx="762000" cy="259045"/>
    <xdr:sp macro="" textlink="">
      <xdr:nvSpPr>
        <xdr:cNvPr id="285" name="テキスト ボックス 284"/>
        <xdr:cNvSpPr txBox="1"/>
      </xdr:nvSpPr>
      <xdr:spPr>
        <a:xfrm>
          <a:off x="13131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類似団体平均を２．</a:t>
          </a:r>
          <a:r>
            <a:rPr lang="ja-JP" altLang="en-US" sz="1100" b="0" i="0" baseline="0">
              <a:solidFill>
                <a:schemeClr val="dk1"/>
              </a:solidFill>
              <a:effectLst/>
              <a:latin typeface="+mn-lt"/>
              <a:ea typeface="+mn-ea"/>
              <a:cs typeface="+mn-cs"/>
            </a:rPr>
            <a:t>７１</a:t>
          </a:r>
          <a:r>
            <a:rPr lang="ja-JP" altLang="ja-JP" sz="1100" b="0" i="0" baseline="0">
              <a:solidFill>
                <a:schemeClr val="dk1"/>
              </a:solidFill>
              <a:effectLst/>
              <a:latin typeface="+mn-lt"/>
              <a:ea typeface="+mn-ea"/>
              <a:cs typeface="+mn-cs"/>
            </a:rPr>
            <a:t>人下回っている。これまで自主的財政再建計画、集中改革プランの定員適正化計画等に基づき退職者の不補充などにより、職員数の減員を図ってきたことなどによる。</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今後も、退職者不補充を基本とし、平成２５年度からの５年間で職員２０人を削減するなど、より適正な定員管理に努める。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7" name="直線コネクタ 316"/>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8"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9" name="直線コネクタ 318"/>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20"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21" name="直線コネクタ 320"/>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26549</xdr:rowOff>
    </xdr:from>
    <xdr:to>
      <xdr:col>24</xdr:col>
      <xdr:colOff>558800</xdr:colOff>
      <xdr:row>60</xdr:row>
      <xdr:rowOff>75958</xdr:rowOff>
    </xdr:to>
    <xdr:cxnSp macro="">
      <xdr:nvCxnSpPr>
        <xdr:cNvPr id="322" name="直線コネクタ 321"/>
        <xdr:cNvCxnSpPr/>
      </xdr:nvCxnSpPr>
      <xdr:spPr>
        <a:xfrm flipV="1">
          <a:off x="16179800" y="10313549"/>
          <a:ext cx="8382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87768</xdr:rowOff>
    </xdr:from>
    <xdr:ext cx="762000" cy="259045"/>
    <xdr:sp macro="" textlink="">
      <xdr:nvSpPr>
        <xdr:cNvPr id="323"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4" name="フローチャート : 判断 323"/>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75958</xdr:rowOff>
    </xdr:from>
    <xdr:to>
      <xdr:col>23</xdr:col>
      <xdr:colOff>406400</xdr:colOff>
      <xdr:row>61</xdr:row>
      <xdr:rowOff>7922</xdr:rowOff>
    </xdr:to>
    <xdr:cxnSp macro="">
      <xdr:nvCxnSpPr>
        <xdr:cNvPr id="325" name="直線コネクタ 324"/>
        <xdr:cNvCxnSpPr/>
      </xdr:nvCxnSpPr>
      <xdr:spPr>
        <a:xfrm flipV="1">
          <a:off x="15290800" y="1036295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6" name="フローチャート : 判断 325"/>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17978</xdr:rowOff>
    </xdr:from>
    <xdr:ext cx="736600" cy="259045"/>
    <xdr:sp macro="" textlink="">
      <xdr:nvSpPr>
        <xdr:cNvPr id="327" name="テキスト ボックス 326"/>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7922</xdr:rowOff>
    </xdr:from>
    <xdr:to>
      <xdr:col>22</xdr:col>
      <xdr:colOff>203200</xdr:colOff>
      <xdr:row>61</xdr:row>
      <xdr:rowOff>10220</xdr:rowOff>
    </xdr:to>
    <xdr:cxnSp macro="">
      <xdr:nvCxnSpPr>
        <xdr:cNvPr id="328" name="直線コネクタ 327"/>
        <xdr:cNvCxnSpPr/>
      </xdr:nvCxnSpPr>
      <xdr:spPr>
        <a:xfrm flipV="1">
          <a:off x="14401800" y="1046637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9" name="フローチャート : 判断 328"/>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20276</xdr:rowOff>
    </xdr:from>
    <xdr:ext cx="762000" cy="259045"/>
    <xdr:sp macro="" textlink="">
      <xdr:nvSpPr>
        <xdr:cNvPr id="330" name="テキスト ボックス 329"/>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10220</xdr:rowOff>
    </xdr:from>
    <xdr:to>
      <xdr:col>21</xdr:col>
      <xdr:colOff>0</xdr:colOff>
      <xdr:row>61</xdr:row>
      <xdr:rowOff>45841</xdr:rowOff>
    </xdr:to>
    <xdr:cxnSp macro="">
      <xdr:nvCxnSpPr>
        <xdr:cNvPr id="331" name="直線コネクタ 330"/>
        <xdr:cNvCxnSpPr/>
      </xdr:nvCxnSpPr>
      <xdr:spPr>
        <a:xfrm flipV="1">
          <a:off x="13512800" y="10468670"/>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2" name="フローチャート : 判断 331"/>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13382</xdr:rowOff>
    </xdr:from>
    <xdr:ext cx="762000" cy="259045"/>
    <xdr:sp macro="" textlink="">
      <xdr:nvSpPr>
        <xdr:cNvPr id="333" name="テキスト ボックス 332"/>
        <xdr:cNvSpPr txBox="1"/>
      </xdr:nvSpPr>
      <xdr:spPr>
        <a:xfrm>
          <a:off x="14020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4" name="フローチャート : 判断 333"/>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151510</xdr:rowOff>
    </xdr:from>
    <xdr:ext cx="762000" cy="259045"/>
    <xdr:sp macro="" textlink="">
      <xdr:nvSpPr>
        <xdr:cNvPr id="335" name="テキスト ボックス 334"/>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147199</xdr:rowOff>
    </xdr:from>
    <xdr:to>
      <xdr:col>24</xdr:col>
      <xdr:colOff>609600</xdr:colOff>
      <xdr:row>60</xdr:row>
      <xdr:rowOff>77349</xdr:rowOff>
    </xdr:to>
    <xdr:sp macro="" textlink="">
      <xdr:nvSpPr>
        <xdr:cNvPr id="341" name="円/楕円 340"/>
        <xdr:cNvSpPr/>
      </xdr:nvSpPr>
      <xdr:spPr>
        <a:xfrm>
          <a:off x="169672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163726</xdr:rowOff>
    </xdr:from>
    <xdr:ext cx="762000" cy="259045"/>
    <xdr:sp macro="" textlink="">
      <xdr:nvSpPr>
        <xdr:cNvPr id="342" name="定員管理の状況該当値テキスト"/>
        <xdr:cNvSpPr txBox="1"/>
      </xdr:nvSpPr>
      <xdr:spPr>
        <a:xfrm>
          <a:off x="17106900" y="1010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25158</xdr:rowOff>
    </xdr:from>
    <xdr:to>
      <xdr:col>23</xdr:col>
      <xdr:colOff>457200</xdr:colOff>
      <xdr:row>60</xdr:row>
      <xdr:rowOff>126758</xdr:rowOff>
    </xdr:to>
    <xdr:sp macro="" textlink="">
      <xdr:nvSpPr>
        <xdr:cNvPr id="343" name="円/楕円 342"/>
        <xdr:cNvSpPr/>
      </xdr:nvSpPr>
      <xdr:spPr>
        <a:xfrm>
          <a:off x="16129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44" name="テキスト ボックス 343"/>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128572</xdr:rowOff>
    </xdr:from>
    <xdr:to>
      <xdr:col>22</xdr:col>
      <xdr:colOff>254000</xdr:colOff>
      <xdr:row>61</xdr:row>
      <xdr:rowOff>58722</xdr:rowOff>
    </xdr:to>
    <xdr:sp macro="" textlink="">
      <xdr:nvSpPr>
        <xdr:cNvPr id="345" name="円/楕円 344"/>
        <xdr:cNvSpPr/>
      </xdr:nvSpPr>
      <xdr:spPr>
        <a:xfrm>
          <a:off x="152400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68899</xdr:rowOff>
    </xdr:from>
    <xdr:ext cx="762000" cy="259045"/>
    <xdr:sp macro="" textlink="">
      <xdr:nvSpPr>
        <xdr:cNvPr id="346" name="テキスト ボックス 345"/>
        <xdr:cNvSpPr txBox="1"/>
      </xdr:nvSpPr>
      <xdr:spPr>
        <a:xfrm>
          <a:off x="14909800" y="1018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130870</xdr:rowOff>
    </xdr:from>
    <xdr:to>
      <xdr:col>21</xdr:col>
      <xdr:colOff>50800</xdr:colOff>
      <xdr:row>61</xdr:row>
      <xdr:rowOff>61020</xdr:rowOff>
    </xdr:to>
    <xdr:sp macro="" textlink="">
      <xdr:nvSpPr>
        <xdr:cNvPr id="347" name="円/楕円 346"/>
        <xdr:cNvSpPr/>
      </xdr:nvSpPr>
      <xdr:spPr>
        <a:xfrm>
          <a:off x="143510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71197</xdr:rowOff>
    </xdr:from>
    <xdr:ext cx="762000" cy="259045"/>
    <xdr:sp macro="" textlink="">
      <xdr:nvSpPr>
        <xdr:cNvPr id="348" name="テキスト ボックス 347"/>
        <xdr:cNvSpPr txBox="1"/>
      </xdr:nvSpPr>
      <xdr:spPr>
        <a:xfrm>
          <a:off x="14020800" y="1018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166491</xdr:rowOff>
    </xdr:from>
    <xdr:to>
      <xdr:col>19</xdr:col>
      <xdr:colOff>533400</xdr:colOff>
      <xdr:row>61</xdr:row>
      <xdr:rowOff>96641</xdr:rowOff>
    </xdr:to>
    <xdr:sp macro="" textlink="">
      <xdr:nvSpPr>
        <xdr:cNvPr id="349" name="円/楕円 348"/>
        <xdr:cNvSpPr/>
      </xdr:nvSpPr>
      <xdr:spPr>
        <a:xfrm>
          <a:off x="13462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106818</xdr:rowOff>
    </xdr:from>
    <xdr:ext cx="762000" cy="259045"/>
    <xdr:sp macro="" textlink="">
      <xdr:nvSpPr>
        <xdr:cNvPr id="350" name="テキスト ボックス 349"/>
        <xdr:cNvSpPr txBox="1"/>
      </xdr:nvSpPr>
      <xdr:spPr>
        <a:xfrm>
          <a:off x="13131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年度から実施してきた自主的財政再建計画により投資事業を大幅に抑制してきたことから、元利償還金の増加は抑えられ、平成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年度をピークに減少に転ずるものと見込まれるが、今後とも新規発行の抑制に努めていく。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43</xdr:row>
      <xdr:rowOff>30904</xdr:rowOff>
    </xdr:to>
    <xdr:cxnSp macro="">
      <xdr:nvCxnSpPr>
        <xdr:cNvPr id="379" name="直線コネクタ 378"/>
        <xdr:cNvCxnSpPr/>
      </xdr:nvCxnSpPr>
      <xdr:spPr>
        <a:xfrm flipV="1">
          <a:off x="17018000" y="6309360"/>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2981</xdr:rowOff>
    </xdr:from>
    <xdr:ext cx="762000" cy="259045"/>
    <xdr:sp macro="" textlink="">
      <xdr:nvSpPr>
        <xdr:cNvPr id="380" name="公債費負担の状況最小値テキスト"/>
        <xdr:cNvSpPr txBox="1"/>
      </xdr:nvSpPr>
      <xdr:spPr>
        <a:xfrm>
          <a:off x="17106900" y="737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43</xdr:row>
      <xdr:rowOff>30904</xdr:rowOff>
    </xdr:from>
    <xdr:to>
      <xdr:col>24</xdr:col>
      <xdr:colOff>647700</xdr:colOff>
      <xdr:row>43</xdr:row>
      <xdr:rowOff>30904</xdr:rowOff>
    </xdr:to>
    <xdr:cxnSp macro="">
      <xdr:nvCxnSpPr>
        <xdr:cNvPr id="381" name="直線コネクタ 380"/>
        <xdr:cNvCxnSpPr/>
      </xdr:nvCxnSpPr>
      <xdr:spPr>
        <a:xfrm>
          <a:off x="16929100" y="740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2"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3" name="直線コネクタ 382"/>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62654</xdr:rowOff>
    </xdr:from>
    <xdr:to>
      <xdr:col>24</xdr:col>
      <xdr:colOff>558800</xdr:colOff>
      <xdr:row>41</xdr:row>
      <xdr:rowOff>140546</xdr:rowOff>
    </xdr:to>
    <xdr:cxnSp macro="">
      <xdr:nvCxnSpPr>
        <xdr:cNvPr id="384" name="直線コネクタ 383"/>
        <xdr:cNvCxnSpPr/>
      </xdr:nvCxnSpPr>
      <xdr:spPr>
        <a:xfrm flipV="1">
          <a:off x="16179800" y="6920654"/>
          <a:ext cx="838200" cy="2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5"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6" name="フローチャート : 判断 385"/>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140546</xdr:rowOff>
    </xdr:from>
    <xdr:to>
      <xdr:col>23</xdr:col>
      <xdr:colOff>406400</xdr:colOff>
      <xdr:row>42</xdr:row>
      <xdr:rowOff>73660</xdr:rowOff>
    </xdr:to>
    <xdr:cxnSp macro="">
      <xdr:nvCxnSpPr>
        <xdr:cNvPr id="387" name="直線コネクタ 386"/>
        <xdr:cNvCxnSpPr/>
      </xdr:nvCxnSpPr>
      <xdr:spPr>
        <a:xfrm flipV="1">
          <a:off x="15290800" y="71699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132504</xdr:rowOff>
    </xdr:from>
    <xdr:to>
      <xdr:col>23</xdr:col>
      <xdr:colOff>457200</xdr:colOff>
      <xdr:row>41</xdr:row>
      <xdr:rowOff>62654</xdr:rowOff>
    </xdr:to>
    <xdr:sp macro="" textlink="">
      <xdr:nvSpPr>
        <xdr:cNvPr id="388" name="フローチャート : 判断 387"/>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389" name="テキスト ボックス 388"/>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43</xdr:row>
      <xdr:rowOff>151554</xdr:rowOff>
    </xdr:to>
    <xdr:cxnSp macro="">
      <xdr:nvCxnSpPr>
        <xdr:cNvPr id="390" name="直線コネクタ 389"/>
        <xdr:cNvCxnSpPr/>
      </xdr:nvCxnSpPr>
      <xdr:spPr>
        <a:xfrm flipV="1">
          <a:off x="14401800" y="727456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57573</xdr:rowOff>
    </xdr:from>
    <xdr:to>
      <xdr:col>22</xdr:col>
      <xdr:colOff>254000</xdr:colOff>
      <xdr:row>41</xdr:row>
      <xdr:rowOff>159173</xdr:rowOff>
    </xdr:to>
    <xdr:sp macro="" textlink="">
      <xdr:nvSpPr>
        <xdr:cNvPr id="391" name="フローチャート : 判断 390"/>
        <xdr:cNvSpPr/>
      </xdr:nvSpPr>
      <xdr:spPr>
        <a:xfrm>
          <a:off x="15240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169350</xdr:rowOff>
    </xdr:from>
    <xdr:ext cx="762000" cy="259045"/>
    <xdr:sp macro="" textlink="">
      <xdr:nvSpPr>
        <xdr:cNvPr id="392" name="テキスト ボックス 391"/>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151554</xdr:rowOff>
    </xdr:from>
    <xdr:to>
      <xdr:col>21</xdr:col>
      <xdr:colOff>0</xdr:colOff>
      <xdr:row>44</xdr:row>
      <xdr:rowOff>92710</xdr:rowOff>
    </xdr:to>
    <xdr:cxnSp macro="">
      <xdr:nvCxnSpPr>
        <xdr:cNvPr id="393" name="直線コネクタ 392"/>
        <xdr:cNvCxnSpPr/>
      </xdr:nvCxnSpPr>
      <xdr:spPr>
        <a:xfrm flipV="1">
          <a:off x="13512800" y="752390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4" name="フローチャート : 判断 393"/>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5" name="テキスト ボックス 394"/>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396" name="フローチャート : 判断 395"/>
        <xdr:cNvSpPr/>
      </xdr:nvSpPr>
      <xdr:spPr>
        <a:xfrm>
          <a:off x="13462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67750</xdr:rowOff>
    </xdr:from>
    <xdr:ext cx="762000" cy="259045"/>
    <xdr:sp macro="" textlink="">
      <xdr:nvSpPr>
        <xdr:cNvPr id="397" name="テキスト ボックス 396"/>
        <xdr:cNvSpPr txBox="1"/>
      </xdr:nvSpPr>
      <xdr:spPr>
        <a:xfrm>
          <a:off x="13131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403" name="円/楕円 402"/>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28381</xdr:rowOff>
    </xdr:from>
    <xdr:ext cx="762000" cy="259045"/>
    <xdr:sp macro="" textlink="">
      <xdr:nvSpPr>
        <xdr:cNvPr id="404" name="公債費負担の状況該当値テキスト"/>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89746</xdr:rowOff>
    </xdr:from>
    <xdr:to>
      <xdr:col>23</xdr:col>
      <xdr:colOff>457200</xdr:colOff>
      <xdr:row>42</xdr:row>
      <xdr:rowOff>19896</xdr:rowOff>
    </xdr:to>
    <xdr:sp macro="" textlink="">
      <xdr:nvSpPr>
        <xdr:cNvPr id="405" name="円/楕円 404"/>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4673</xdr:rowOff>
    </xdr:from>
    <xdr:ext cx="736600" cy="259045"/>
    <xdr:sp macro="" textlink="">
      <xdr:nvSpPr>
        <xdr:cNvPr id="406" name="テキスト ボックス 405"/>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7" name="円/楕円 406"/>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8" name="テキスト ボックス 407"/>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100754</xdr:rowOff>
    </xdr:from>
    <xdr:to>
      <xdr:col>21</xdr:col>
      <xdr:colOff>50800</xdr:colOff>
      <xdr:row>44</xdr:row>
      <xdr:rowOff>30904</xdr:rowOff>
    </xdr:to>
    <xdr:sp macro="" textlink="">
      <xdr:nvSpPr>
        <xdr:cNvPr id="409" name="円/楕円 408"/>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15681</xdr:rowOff>
    </xdr:from>
    <xdr:ext cx="762000" cy="259045"/>
    <xdr:sp macro="" textlink="">
      <xdr:nvSpPr>
        <xdr:cNvPr id="410" name="テキスト ボックス 409"/>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41910</xdr:rowOff>
    </xdr:from>
    <xdr:to>
      <xdr:col>19</xdr:col>
      <xdr:colOff>533400</xdr:colOff>
      <xdr:row>44</xdr:row>
      <xdr:rowOff>143510</xdr:rowOff>
    </xdr:to>
    <xdr:sp macro="" textlink="">
      <xdr:nvSpPr>
        <xdr:cNvPr id="411" name="円/楕円 410"/>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128287</xdr:rowOff>
    </xdr:from>
    <xdr:ext cx="762000" cy="259045"/>
    <xdr:sp macro="" textlink="">
      <xdr:nvSpPr>
        <xdr:cNvPr id="412" name="テキスト ボックス 411"/>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年度の将来負担比率は</a:t>
          </a:r>
          <a:r>
            <a:rPr lang="en-US" altLang="ja-JP" sz="1100">
              <a:solidFill>
                <a:schemeClr val="dk1"/>
              </a:solidFill>
              <a:effectLst/>
              <a:latin typeface="+mn-lt"/>
              <a:ea typeface="+mn-ea"/>
              <a:cs typeface="+mn-cs"/>
            </a:rPr>
            <a:t>64.6%</a:t>
          </a:r>
          <a:r>
            <a:rPr lang="ja-JP" altLang="ja-JP" sz="1100">
              <a:solidFill>
                <a:schemeClr val="dk1"/>
              </a:solidFill>
              <a:effectLst/>
              <a:latin typeface="+mn-lt"/>
              <a:ea typeface="+mn-ea"/>
              <a:cs typeface="+mn-cs"/>
            </a:rPr>
            <a:t>で前年度と比べ</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の減となったが、要因としては、福島県市町村振興基金財政健全化枠の借入を</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億円繰上償還したためである。</a:t>
          </a:r>
          <a:endParaRPr lang="ja-JP" altLang="ja-JP" sz="1400">
            <a:effectLst/>
          </a:endParaRPr>
        </a:p>
        <a:p>
          <a:pPr rtl="0"/>
          <a:r>
            <a:rPr lang="ja-JP" altLang="ja-JP" sz="1100">
              <a:solidFill>
                <a:schemeClr val="dk1"/>
              </a:solidFill>
              <a:effectLst/>
              <a:latin typeface="+mn-lt"/>
              <a:ea typeface="+mn-ea"/>
              <a:cs typeface="+mn-cs"/>
            </a:rPr>
            <a:t>　今後も公債費等義務的経費の削減を中心に行財政改革を進め、財政の健全化に務める。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23</xdr:row>
      <xdr:rowOff>136525</xdr:rowOff>
    </xdr:from>
    <xdr:to>
      <xdr:col>26</xdr:col>
      <xdr:colOff>76200</xdr:colOff>
      <xdr:row>23</xdr:row>
      <xdr:rowOff>136525</xdr:rowOff>
    </xdr:to>
    <xdr:cxnSp macro="">
      <xdr:nvCxnSpPr>
        <xdr:cNvPr id="429" name="直線コネクタ 428"/>
        <xdr:cNvCxnSpPr/>
      </xdr:nvCxnSpPr>
      <xdr:spPr>
        <a:xfrm>
          <a:off x="12827000" y="407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165752</xdr:rowOff>
    </xdr:from>
    <xdr:ext cx="762000" cy="259045"/>
    <xdr:sp macro="" textlink="">
      <xdr:nvSpPr>
        <xdr:cNvPr id="430" name="テキスト ボックス 429"/>
        <xdr:cNvSpPr txBox="1"/>
      </xdr:nvSpPr>
      <xdr:spPr>
        <a:xfrm>
          <a:off x="12065000" y="393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1" name="直線コネクタ 43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2" name="テキスト ボックス 43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20</xdr:row>
      <xdr:rowOff>47625</xdr:rowOff>
    </xdr:from>
    <xdr:to>
      <xdr:col>26</xdr:col>
      <xdr:colOff>76200</xdr:colOff>
      <xdr:row>20</xdr:row>
      <xdr:rowOff>47625</xdr:rowOff>
    </xdr:to>
    <xdr:cxnSp macro="">
      <xdr:nvCxnSpPr>
        <xdr:cNvPr id="433" name="直線コネクタ 432"/>
        <xdr:cNvCxnSpPr/>
      </xdr:nvCxnSpPr>
      <xdr:spPr>
        <a:xfrm>
          <a:off x="12827000" y="347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76852</xdr:rowOff>
    </xdr:from>
    <xdr:ext cx="762000" cy="259045"/>
    <xdr:sp macro="" textlink="">
      <xdr:nvSpPr>
        <xdr:cNvPr id="434" name="テキスト ボックス 433"/>
        <xdr:cNvSpPr txBox="1"/>
      </xdr:nvSpPr>
      <xdr:spPr>
        <a:xfrm>
          <a:off x="120650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16</xdr:row>
      <xdr:rowOff>130175</xdr:rowOff>
    </xdr:from>
    <xdr:to>
      <xdr:col>26</xdr:col>
      <xdr:colOff>76200</xdr:colOff>
      <xdr:row>16</xdr:row>
      <xdr:rowOff>130175</xdr:rowOff>
    </xdr:to>
    <xdr:cxnSp macro="">
      <xdr:nvCxnSpPr>
        <xdr:cNvPr id="437" name="直線コネクタ 436"/>
        <xdr:cNvCxnSpPr/>
      </xdr:nvCxnSpPr>
      <xdr:spPr>
        <a:xfrm>
          <a:off x="12827000" y="287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159402</xdr:rowOff>
    </xdr:from>
    <xdr:ext cx="762000" cy="259045"/>
    <xdr:sp macro="" textlink="">
      <xdr:nvSpPr>
        <xdr:cNvPr id="438" name="テキスト ボックス 437"/>
        <xdr:cNvSpPr txBox="1"/>
      </xdr:nvSpPr>
      <xdr:spPr>
        <a:xfrm>
          <a:off x="12065000" y="273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9" name="直線コネクタ 43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0" name="テキスト ボックス 43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41275</xdr:rowOff>
    </xdr:from>
    <xdr:to>
      <xdr:col>26</xdr:col>
      <xdr:colOff>76200</xdr:colOff>
      <xdr:row>13</xdr:row>
      <xdr:rowOff>41275</xdr:rowOff>
    </xdr:to>
    <xdr:cxnSp macro="">
      <xdr:nvCxnSpPr>
        <xdr:cNvPr id="441" name="直線コネクタ 440"/>
        <xdr:cNvCxnSpPr/>
      </xdr:nvCxnSpPr>
      <xdr:spPr>
        <a:xfrm>
          <a:off x="12827000" y="227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70502</xdr:rowOff>
    </xdr:from>
    <xdr:ext cx="762000" cy="259045"/>
    <xdr:sp macro="" textlink="">
      <xdr:nvSpPr>
        <xdr:cNvPr id="442" name="テキスト ボックス 441"/>
        <xdr:cNvSpPr txBox="1"/>
      </xdr:nvSpPr>
      <xdr:spPr>
        <a:xfrm>
          <a:off x="120650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48789</xdr:rowOff>
    </xdr:from>
    <xdr:to>
      <xdr:col>24</xdr:col>
      <xdr:colOff>558800</xdr:colOff>
      <xdr:row>20</xdr:row>
      <xdr:rowOff>164253</xdr:rowOff>
    </xdr:to>
    <xdr:cxnSp macro="">
      <xdr:nvCxnSpPr>
        <xdr:cNvPr id="445" name="直線コネクタ 444"/>
        <xdr:cNvCxnSpPr/>
      </xdr:nvCxnSpPr>
      <xdr:spPr>
        <a:xfrm flipV="1">
          <a:off x="17018000" y="2449089"/>
          <a:ext cx="0" cy="11441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136330</xdr:rowOff>
    </xdr:from>
    <xdr:ext cx="762000" cy="259045"/>
    <xdr:sp macro="" textlink="">
      <xdr:nvSpPr>
        <xdr:cNvPr id="446" name="将来負担の状況最小値テキスト"/>
        <xdr:cNvSpPr txBox="1"/>
      </xdr:nvSpPr>
      <xdr:spPr>
        <a:xfrm>
          <a:off x="17106900" y="356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20</xdr:row>
      <xdr:rowOff>164253</xdr:rowOff>
    </xdr:from>
    <xdr:to>
      <xdr:col>24</xdr:col>
      <xdr:colOff>647700</xdr:colOff>
      <xdr:row>20</xdr:row>
      <xdr:rowOff>164253</xdr:rowOff>
    </xdr:to>
    <xdr:cxnSp macro="">
      <xdr:nvCxnSpPr>
        <xdr:cNvPr id="447" name="直線コネクタ 446"/>
        <xdr:cNvCxnSpPr/>
      </xdr:nvCxnSpPr>
      <xdr:spPr>
        <a:xfrm>
          <a:off x="16929100" y="359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90716</xdr:rowOff>
    </xdr:from>
    <xdr:ext cx="762000" cy="259045"/>
    <xdr:sp macro="" textlink="">
      <xdr:nvSpPr>
        <xdr:cNvPr id="448" name="将来負担の状況最大値テキスト"/>
        <xdr:cNvSpPr txBox="1"/>
      </xdr:nvSpPr>
      <xdr:spPr>
        <a:xfrm>
          <a:off x="17106900" y="231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48789</xdr:rowOff>
    </xdr:from>
    <xdr:to>
      <xdr:col>24</xdr:col>
      <xdr:colOff>647700</xdr:colOff>
      <xdr:row>14</xdr:row>
      <xdr:rowOff>48789</xdr:rowOff>
    </xdr:to>
    <xdr:cxnSp macro="">
      <xdr:nvCxnSpPr>
        <xdr:cNvPr id="449" name="直線コネクタ 448"/>
        <xdr:cNvCxnSpPr/>
      </xdr:nvCxnSpPr>
      <xdr:spPr>
        <a:xfrm>
          <a:off x="16929100" y="2449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4974</xdr:rowOff>
    </xdr:from>
    <xdr:to>
      <xdr:col>24</xdr:col>
      <xdr:colOff>558800</xdr:colOff>
      <xdr:row>17</xdr:row>
      <xdr:rowOff>14023</xdr:rowOff>
    </xdr:to>
    <xdr:cxnSp macro="">
      <xdr:nvCxnSpPr>
        <xdr:cNvPr id="450" name="直線コネクタ 449"/>
        <xdr:cNvCxnSpPr/>
      </xdr:nvCxnSpPr>
      <xdr:spPr>
        <a:xfrm flipV="1">
          <a:off x="16179800" y="2919624"/>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136701</xdr:rowOff>
    </xdr:from>
    <xdr:ext cx="762000" cy="259045"/>
    <xdr:sp macro="" textlink="">
      <xdr:nvSpPr>
        <xdr:cNvPr id="451" name="将来負担の状況平均値テキスト"/>
        <xdr:cNvSpPr txBox="1"/>
      </xdr:nvSpPr>
      <xdr:spPr>
        <a:xfrm>
          <a:off x="17106900" y="2194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120174</xdr:rowOff>
    </xdr:from>
    <xdr:to>
      <xdr:col>24</xdr:col>
      <xdr:colOff>609600</xdr:colOff>
      <xdr:row>14</xdr:row>
      <xdr:rowOff>50324</xdr:rowOff>
    </xdr:to>
    <xdr:sp macro="" textlink="">
      <xdr:nvSpPr>
        <xdr:cNvPr id="452" name="フローチャート : 判断 451"/>
        <xdr:cNvSpPr/>
      </xdr:nvSpPr>
      <xdr:spPr>
        <a:xfrm>
          <a:off x="16967200" y="23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14023</xdr:rowOff>
    </xdr:from>
    <xdr:to>
      <xdr:col>23</xdr:col>
      <xdr:colOff>406400</xdr:colOff>
      <xdr:row>18</xdr:row>
      <xdr:rowOff>12488</xdr:rowOff>
    </xdr:to>
    <xdr:cxnSp macro="">
      <xdr:nvCxnSpPr>
        <xdr:cNvPr id="453" name="直線コネクタ 452"/>
        <xdr:cNvCxnSpPr/>
      </xdr:nvCxnSpPr>
      <xdr:spPr>
        <a:xfrm flipV="1">
          <a:off x="15290800" y="2928673"/>
          <a:ext cx="889000" cy="16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7038</xdr:rowOff>
    </xdr:from>
    <xdr:to>
      <xdr:col>23</xdr:col>
      <xdr:colOff>457200</xdr:colOff>
      <xdr:row>14</xdr:row>
      <xdr:rowOff>108638</xdr:rowOff>
    </xdr:to>
    <xdr:sp macro="" textlink="">
      <xdr:nvSpPr>
        <xdr:cNvPr id="454" name="フローチャート : 判断 453"/>
        <xdr:cNvSpPr/>
      </xdr:nvSpPr>
      <xdr:spPr>
        <a:xfrm>
          <a:off x="16129000" y="240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118815</xdr:rowOff>
    </xdr:from>
    <xdr:ext cx="736600" cy="259045"/>
    <xdr:sp macro="" textlink="">
      <xdr:nvSpPr>
        <xdr:cNvPr id="455" name="テキスト ボックス 454"/>
        <xdr:cNvSpPr txBox="1"/>
      </xdr:nvSpPr>
      <xdr:spPr>
        <a:xfrm>
          <a:off x="15798800" y="217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12488</xdr:rowOff>
    </xdr:from>
    <xdr:to>
      <xdr:col>22</xdr:col>
      <xdr:colOff>203200</xdr:colOff>
      <xdr:row>20</xdr:row>
      <xdr:rowOff>83820</xdr:rowOff>
    </xdr:to>
    <xdr:cxnSp macro="">
      <xdr:nvCxnSpPr>
        <xdr:cNvPr id="456" name="直線コネクタ 455"/>
        <xdr:cNvCxnSpPr/>
      </xdr:nvCxnSpPr>
      <xdr:spPr>
        <a:xfrm flipV="1">
          <a:off x="14401800" y="3098588"/>
          <a:ext cx="889000" cy="41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91493</xdr:rowOff>
    </xdr:from>
    <xdr:to>
      <xdr:col>22</xdr:col>
      <xdr:colOff>254000</xdr:colOff>
      <xdr:row>15</xdr:row>
      <xdr:rowOff>21643</xdr:rowOff>
    </xdr:to>
    <xdr:sp macro="" textlink="">
      <xdr:nvSpPr>
        <xdr:cNvPr id="457" name="フローチャート : 判断 456"/>
        <xdr:cNvSpPr/>
      </xdr:nvSpPr>
      <xdr:spPr>
        <a:xfrm>
          <a:off x="15240000" y="249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31820</xdr:rowOff>
    </xdr:from>
    <xdr:ext cx="762000" cy="259045"/>
    <xdr:sp macro="" textlink="">
      <xdr:nvSpPr>
        <xdr:cNvPr id="458" name="テキスト ボックス 457"/>
        <xdr:cNvSpPr txBox="1"/>
      </xdr:nvSpPr>
      <xdr:spPr>
        <a:xfrm>
          <a:off x="14909800" y="226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83820</xdr:rowOff>
    </xdr:from>
    <xdr:to>
      <xdr:col>21</xdr:col>
      <xdr:colOff>0</xdr:colOff>
      <xdr:row>22</xdr:row>
      <xdr:rowOff>96838</xdr:rowOff>
    </xdr:to>
    <xdr:cxnSp macro="">
      <xdr:nvCxnSpPr>
        <xdr:cNvPr id="459" name="直線コネクタ 458"/>
        <xdr:cNvCxnSpPr/>
      </xdr:nvCxnSpPr>
      <xdr:spPr>
        <a:xfrm flipV="1">
          <a:off x="13512800" y="3512820"/>
          <a:ext cx="889000" cy="3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59796</xdr:rowOff>
    </xdr:from>
    <xdr:to>
      <xdr:col>21</xdr:col>
      <xdr:colOff>50800</xdr:colOff>
      <xdr:row>15</xdr:row>
      <xdr:rowOff>161396</xdr:rowOff>
    </xdr:to>
    <xdr:sp macro="" textlink="">
      <xdr:nvSpPr>
        <xdr:cNvPr id="460" name="フローチャート : 判断 459"/>
        <xdr:cNvSpPr/>
      </xdr:nvSpPr>
      <xdr:spPr>
        <a:xfrm>
          <a:off x="14351000" y="263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123</xdr:rowOff>
    </xdr:from>
    <xdr:ext cx="762000" cy="259045"/>
    <xdr:sp macro="" textlink="">
      <xdr:nvSpPr>
        <xdr:cNvPr id="461" name="テキスト ボックス 460"/>
        <xdr:cNvSpPr txBox="1"/>
      </xdr:nvSpPr>
      <xdr:spPr>
        <a:xfrm>
          <a:off x="14020800" y="240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138695</xdr:rowOff>
    </xdr:from>
    <xdr:to>
      <xdr:col>19</xdr:col>
      <xdr:colOff>533400</xdr:colOff>
      <xdr:row>17</xdr:row>
      <xdr:rowOff>68845</xdr:rowOff>
    </xdr:to>
    <xdr:sp macro="" textlink="">
      <xdr:nvSpPr>
        <xdr:cNvPr id="462" name="フローチャート : 判断 461"/>
        <xdr:cNvSpPr/>
      </xdr:nvSpPr>
      <xdr:spPr>
        <a:xfrm>
          <a:off x="13462000" y="28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79022</xdr:rowOff>
    </xdr:from>
    <xdr:ext cx="762000" cy="259045"/>
    <xdr:sp macro="" textlink="">
      <xdr:nvSpPr>
        <xdr:cNvPr id="463" name="テキスト ボックス 462"/>
        <xdr:cNvSpPr txBox="1"/>
      </xdr:nvSpPr>
      <xdr:spPr>
        <a:xfrm>
          <a:off x="13131800" y="26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125624</xdr:rowOff>
    </xdr:from>
    <xdr:to>
      <xdr:col>24</xdr:col>
      <xdr:colOff>609600</xdr:colOff>
      <xdr:row>17</xdr:row>
      <xdr:rowOff>55774</xdr:rowOff>
    </xdr:to>
    <xdr:sp macro="" textlink="">
      <xdr:nvSpPr>
        <xdr:cNvPr id="469" name="円/楕円 468"/>
        <xdr:cNvSpPr/>
      </xdr:nvSpPr>
      <xdr:spPr>
        <a:xfrm>
          <a:off x="16967200" y="28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97701</xdr:rowOff>
    </xdr:from>
    <xdr:ext cx="762000" cy="259045"/>
    <xdr:sp macro="" textlink="">
      <xdr:nvSpPr>
        <xdr:cNvPr id="470" name="将来負担の状況該当値テキスト"/>
        <xdr:cNvSpPr txBox="1"/>
      </xdr:nvSpPr>
      <xdr:spPr>
        <a:xfrm>
          <a:off x="17106900" y="284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134673</xdr:rowOff>
    </xdr:from>
    <xdr:to>
      <xdr:col>23</xdr:col>
      <xdr:colOff>457200</xdr:colOff>
      <xdr:row>17</xdr:row>
      <xdr:rowOff>64823</xdr:rowOff>
    </xdr:to>
    <xdr:sp macro="" textlink="">
      <xdr:nvSpPr>
        <xdr:cNvPr id="471" name="円/楕円 470"/>
        <xdr:cNvSpPr/>
      </xdr:nvSpPr>
      <xdr:spPr>
        <a:xfrm>
          <a:off x="16129000" y="28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49600</xdr:rowOff>
    </xdr:from>
    <xdr:ext cx="736600" cy="259045"/>
    <xdr:sp macro="" textlink="">
      <xdr:nvSpPr>
        <xdr:cNvPr id="472" name="テキスト ボックス 471"/>
        <xdr:cNvSpPr txBox="1"/>
      </xdr:nvSpPr>
      <xdr:spPr>
        <a:xfrm>
          <a:off x="15798800" y="2964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133138</xdr:rowOff>
    </xdr:from>
    <xdr:to>
      <xdr:col>22</xdr:col>
      <xdr:colOff>254000</xdr:colOff>
      <xdr:row>18</xdr:row>
      <xdr:rowOff>63288</xdr:rowOff>
    </xdr:to>
    <xdr:sp macro="" textlink="">
      <xdr:nvSpPr>
        <xdr:cNvPr id="473" name="円/楕円 472"/>
        <xdr:cNvSpPr/>
      </xdr:nvSpPr>
      <xdr:spPr>
        <a:xfrm>
          <a:off x="15240000" y="30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48065</xdr:rowOff>
    </xdr:from>
    <xdr:ext cx="762000" cy="259045"/>
    <xdr:sp macro="" textlink="">
      <xdr:nvSpPr>
        <xdr:cNvPr id="474" name="テキスト ボックス 473"/>
        <xdr:cNvSpPr txBox="1"/>
      </xdr:nvSpPr>
      <xdr:spPr>
        <a:xfrm>
          <a:off x="14909800" y="313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33020</xdr:rowOff>
    </xdr:from>
    <xdr:to>
      <xdr:col>21</xdr:col>
      <xdr:colOff>50800</xdr:colOff>
      <xdr:row>20</xdr:row>
      <xdr:rowOff>134620</xdr:rowOff>
    </xdr:to>
    <xdr:sp macro="" textlink="">
      <xdr:nvSpPr>
        <xdr:cNvPr id="475" name="円/楕円 474"/>
        <xdr:cNvSpPr/>
      </xdr:nvSpPr>
      <xdr:spPr>
        <a:xfrm>
          <a:off x="14351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119397</xdr:rowOff>
    </xdr:from>
    <xdr:ext cx="762000" cy="259045"/>
    <xdr:sp macro="" textlink="">
      <xdr:nvSpPr>
        <xdr:cNvPr id="476" name="テキスト ボックス 475"/>
        <xdr:cNvSpPr txBox="1"/>
      </xdr:nvSpPr>
      <xdr:spPr>
        <a:xfrm>
          <a:off x="14020800" y="35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46038</xdr:rowOff>
    </xdr:from>
    <xdr:to>
      <xdr:col>19</xdr:col>
      <xdr:colOff>533400</xdr:colOff>
      <xdr:row>22</xdr:row>
      <xdr:rowOff>147638</xdr:rowOff>
    </xdr:to>
    <xdr:sp macro="" textlink="">
      <xdr:nvSpPr>
        <xdr:cNvPr id="477" name="円/楕円 476"/>
        <xdr:cNvSpPr/>
      </xdr:nvSpPr>
      <xdr:spPr>
        <a:xfrm>
          <a:off x="13462000" y="38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132415</xdr:rowOff>
    </xdr:from>
    <xdr:ext cx="762000" cy="259045"/>
    <xdr:sp macro="" textlink="">
      <xdr:nvSpPr>
        <xdr:cNvPr id="478" name="テキスト ボックス 477"/>
        <xdr:cNvSpPr txBox="1"/>
      </xdr:nvSpPr>
      <xdr:spPr>
        <a:xfrm>
          <a:off x="13131800" y="390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6,766
6,709
35.40
6,260,739
6,123,657
137,081
2,494,715
3,715,107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人件費及び人件費に準ずる費用については、人口１人当たりの決算額で類似団体を１</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ポイント下回っている。これは、臨時職員給等の賃金及び公営企業等に対する操出しで類似団体を上回っているものの、一部事務組合負担金で類似団体を下回っていること。また、法非適の公営企業等に対する人件費操出及び事業費支弁に係る職員人件費の支出が無いためである。人件費に係る経常収支比率は類似団体を</a:t>
          </a:r>
          <a:r>
            <a:rPr lang="ja-JP" altLang="en-US" sz="1100" b="0" i="0" baseline="0">
              <a:solidFill>
                <a:schemeClr val="dk1"/>
              </a:solidFill>
              <a:effectLst/>
              <a:latin typeface="+mn-lt"/>
              <a:ea typeface="+mn-ea"/>
              <a:cs typeface="+mn-cs"/>
            </a:rPr>
            <a:t>２．９</a:t>
          </a:r>
          <a:r>
            <a:rPr lang="ja-JP" altLang="ja-JP" sz="1100" b="0" i="0" baseline="0">
              <a:solidFill>
                <a:schemeClr val="dk1"/>
              </a:solidFill>
              <a:effectLst/>
              <a:latin typeface="+mn-lt"/>
              <a:ea typeface="+mn-ea"/>
              <a:cs typeface="+mn-cs"/>
            </a:rPr>
            <a:t>ポイント上回っている。これは、当該年度分の退職手当負担金に加え、延納分負担金の分割納入などにより人件費が増加したことなどによる。今後も退職者不補充の方針を継続し、人件費の抑制に努めることとす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12700</xdr:rowOff>
    </xdr:from>
    <xdr:to>
      <xdr:col>7</xdr:col>
      <xdr:colOff>15875</xdr:colOff>
      <xdr:row>40</xdr:row>
      <xdr:rowOff>67128</xdr:rowOff>
    </xdr:to>
    <xdr:cxnSp macro="">
      <xdr:nvCxnSpPr>
        <xdr:cNvPr id="67" name="直線コネクタ 66"/>
        <xdr:cNvCxnSpPr/>
      </xdr:nvCxnSpPr>
      <xdr:spPr>
        <a:xfrm flipV="1">
          <a:off x="3987800" y="6870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5641</xdr:rowOff>
    </xdr:from>
    <xdr:ext cx="762000" cy="259045"/>
    <xdr:sp macro="" textlink="">
      <xdr:nvSpPr>
        <xdr:cNvPr id="68" name="人件費平均値テキスト"/>
        <xdr:cNvSpPr txBox="1"/>
      </xdr:nvSpPr>
      <xdr:spPr>
        <a:xfrm>
          <a:off x="4914900" y="634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34472</xdr:rowOff>
    </xdr:from>
    <xdr:to>
      <xdr:col>5</xdr:col>
      <xdr:colOff>549275</xdr:colOff>
      <xdr:row>40</xdr:row>
      <xdr:rowOff>67128</xdr:rowOff>
    </xdr:to>
    <xdr:cxnSp macro="">
      <xdr:nvCxnSpPr>
        <xdr:cNvPr id="70" name="直線コネクタ 69"/>
        <xdr:cNvCxnSpPr/>
      </xdr:nvCxnSpPr>
      <xdr:spPr>
        <a:xfrm>
          <a:off x="3098800" y="6892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2" name="テキスト ボックス 71"/>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1815</xdr:rowOff>
    </xdr:from>
    <xdr:to>
      <xdr:col>4</xdr:col>
      <xdr:colOff>346075</xdr:colOff>
      <xdr:row>40</xdr:row>
      <xdr:rowOff>34472</xdr:rowOff>
    </xdr:to>
    <xdr:cxnSp macro="">
      <xdr:nvCxnSpPr>
        <xdr:cNvPr id="73" name="直線コネクタ 72"/>
        <xdr:cNvCxnSpPr/>
      </xdr:nvCxnSpPr>
      <xdr:spPr>
        <a:xfrm>
          <a:off x="2209800" y="6859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38299</xdr:rowOff>
    </xdr:from>
    <xdr:ext cx="762000" cy="259045"/>
    <xdr:sp macro="" textlink="">
      <xdr:nvSpPr>
        <xdr:cNvPr id="75" name="テキスト ボックス 74"/>
        <xdr:cNvSpPr txBox="1"/>
      </xdr:nvSpPr>
      <xdr:spPr>
        <a:xfrm>
          <a:off x="2717800" y="6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118835</xdr:rowOff>
    </xdr:from>
    <xdr:to>
      <xdr:col>3</xdr:col>
      <xdr:colOff>142875</xdr:colOff>
      <xdr:row>40</xdr:row>
      <xdr:rowOff>1815</xdr:rowOff>
    </xdr:to>
    <xdr:cxnSp macro="">
      <xdr:nvCxnSpPr>
        <xdr:cNvPr id="76" name="直線コネクタ 75"/>
        <xdr:cNvCxnSpPr/>
      </xdr:nvCxnSpPr>
      <xdr:spPr>
        <a:xfrm>
          <a:off x="1320800" y="6805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24691</xdr:rowOff>
    </xdr:from>
    <xdr:ext cx="762000" cy="259045"/>
    <xdr:sp macro="" textlink="">
      <xdr:nvSpPr>
        <xdr:cNvPr id="78" name="テキスト ボックス 77"/>
        <xdr:cNvSpPr txBox="1"/>
      </xdr:nvSpPr>
      <xdr:spPr>
        <a:xfrm>
          <a:off x="1828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79" name="フローチャート : 判断 78"/>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80" name="テキスト ボックス 79"/>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133350</xdr:rowOff>
    </xdr:from>
    <xdr:to>
      <xdr:col>7</xdr:col>
      <xdr:colOff>66675</xdr:colOff>
      <xdr:row>40</xdr:row>
      <xdr:rowOff>63500</xdr:rowOff>
    </xdr:to>
    <xdr:sp macro="" textlink="">
      <xdr:nvSpPr>
        <xdr:cNvPr id="86" name="円/楕円 85"/>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105427</xdr:rowOff>
    </xdr:from>
    <xdr:ext cx="762000" cy="259045"/>
    <xdr:sp macro="" textlink="">
      <xdr:nvSpPr>
        <xdr:cNvPr id="87"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16328</xdr:rowOff>
    </xdr:from>
    <xdr:to>
      <xdr:col>5</xdr:col>
      <xdr:colOff>600075</xdr:colOff>
      <xdr:row>40</xdr:row>
      <xdr:rowOff>117928</xdr:rowOff>
    </xdr:to>
    <xdr:sp macro="" textlink="">
      <xdr:nvSpPr>
        <xdr:cNvPr id="88" name="円/楕円 87"/>
        <xdr:cNvSpPr/>
      </xdr:nvSpPr>
      <xdr:spPr>
        <a:xfrm>
          <a:off x="3937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102705</xdr:rowOff>
    </xdr:from>
    <xdr:ext cx="736600" cy="259045"/>
    <xdr:sp macro="" textlink="">
      <xdr:nvSpPr>
        <xdr:cNvPr id="89" name="テキスト ボックス 88"/>
        <xdr:cNvSpPr txBox="1"/>
      </xdr:nvSpPr>
      <xdr:spPr>
        <a:xfrm>
          <a:off x="3606800" y="696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155122</xdr:rowOff>
    </xdr:from>
    <xdr:to>
      <xdr:col>4</xdr:col>
      <xdr:colOff>396875</xdr:colOff>
      <xdr:row>40</xdr:row>
      <xdr:rowOff>85272</xdr:rowOff>
    </xdr:to>
    <xdr:sp macro="" textlink="">
      <xdr:nvSpPr>
        <xdr:cNvPr id="90" name="円/楕円 89"/>
        <xdr:cNvSpPr/>
      </xdr:nvSpPr>
      <xdr:spPr>
        <a:xfrm>
          <a:off x="3048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70049</xdr:rowOff>
    </xdr:from>
    <xdr:ext cx="762000" cy="259045"/>
    <xdr:sp macro="" textlink="">
      <xdr:nvSpPr>
        <xdr:cNvPr id="91" name="テキスト ボックス 90"/>
        <xdr:cNvSpPr txBox="1"/>
      </xdr:nvSpPr>
      <xdr:spPr>
        <a:xfrm>
          <a:off x="2717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122465</xdr:rowOff>
    </xdr:from>
    <xdr:to>
      <xdr:col>3</xdr:col>
      <xdr:colOff>193675</xdr:colOff>
      <xdr:row>40</xdr:row>
      <xdr:rowOff>52615</xdr:rowOff>
    </xdr:to>
    <xdr:sp macro="" textlink="">
      <xdr:nvSpPr>
        <xdr:cNvPr id="92" name="円/楕円 91"/>
        <xdr:cNvSpPr/>
      </xdr:nvSpPr>
      <xdr:spPr>
        <a:xfrm>
          <a:off x="2159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37392</xdr:rowOff>
    </xdr:from>
    <xdr:ext cx="762000" cy="259045"/>
    <xdr:sp macro="" textlink="">
      <xdr:nvSpPr>
        <xdr:cNvPr id="93" name="テキスト ボックス 92"/>
        <xdr:cNvSpPr txBox="1"/>
      </xdr:nvSpPr>
      <xdr:spPr>
        <a:xfrm>
          <a:off x="1828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68035</xdr:rowOff>
    </xdr:from>
    <xdr:to>
      <xdr:col>1</xdr:col>
      <xdr:colOff>676275</xdr:colOff>
      <xdr:row>39</xdr:row>
      <xdr:rowOff>169635</xdr:rowOff>
    </xdr:to>
    <xdr:sp macro="" textlink="">
      <xdr:nvSpPr>
        <xdr:cNvPr id="94" name="円/楕円 93"/>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154412</xdr:rowOff>
    </xdr:from>
    <xdr:ext cx="762000" cy="259045"/>
    <xdr:sp macro="" textlink="">
      <xdr:nvSpPr>
        <xdr:cNvPr id="95" name="テキスト ボックス 94"/>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平成１２年度以降、自主的財政再建に基づき経費の節減を実行してきたところですが、東日本大震災に係る除染関係の物件費が大きく影響し、合計の人口一人当たり決算額（</a:t>
          </a:r>
          <a:r>
            <a:rPr lang="ja-JP" altLang="en-US" sz="1100" b="0" i="0" baseline="0">
              <a:solidFill>
                <a:schemeClr val="dk1"/>
              </a:solidFill>
              <a:effectLst/>
              <a:latin typeface="+mn-lt"/>
              <a:ea typeface="+mn-ea"/>
              <a:cs typeface="+mn-cs"/>
            </a:rPr>
            <a:t>３６３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４２９</a:t>
          </a:r>
          <a:r>
            <a:rPr lang="ja-JP" altLang="ja-JP" sz="1100" b="0" i="0" baseline="0">
              <a:solidFill>
                <a:schemeClr val="dk1"/>
              </a:solidFill>
              <a:effectLst/>
              <a:latin typeface="+mn-lt"/>
              <a:ea typeface="+mn-ea"/>
              <a:cs typeface="+mn-cs"/>
            </a:rPr>
            <a:t>円）では、類似団体平均（</a:t>
          </a:r>
          <a:r>
            <a:rPr lang="ja-JP" altLang="en-US" sz="1100" b="0" i="0" baseline="0">
              <a:solidFill>
                <a:schemeClr val="dk1"/>
              </a:solidFill>
              <a:effectLst/>
              <a:latin typeface="+mn-lt"/>
              <a:ea typeface="+mn-ea"/>
              <a:cs typeface="+mn-cs"/>
            </a:rPr>
            <a:t>１００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３７１</a:t>
          </a:r>
          <a:r>
            <a:rPr lang="ja-JP" altLang="ja-JP" sz="1100" b="0" i="0" baseline="0">
              <a:solidFill>
                <a:schemeClr val="dk1"/>
              </a:solidFill>
              <a:effectLst/>
              <a:latin typeface="+mn-lt"/>
              <a:ea typeface="+mn-ea"/>
              <a:cs typeface="+mn-cs"/>
            </a:rPr>
            <a:t>円）を</a:t>
          </a:r>
          <a:r>
            <a:rPr lang="ja-JP" altLang="en-US" sz="1100" b="0" i="0" baseline="0">
              <a:solidFill>
                <a:schemeClr val="dk1"/>
              </a:solidFill>
              <a:effectLst/>
              <a:latin typeface="+mn-lt"/>
              <a:ea typeface="+mn-ea"/>
              <a:cs typeface="+mn-cs"/>
            </a:rPr>
            <a:t>２６２．１</a:t>
          </a:r>
          <a:r>
            <a:rPr lang="ja-JP" altLang="ja-JP" sz="1100" b="0" i="0" baseline="0">
              <a:solidFill>
                <a:schemeClr val="dk1"/>
              </a:solidFill>
              <a:effectLst/>
              <a:latin typeface="+mn-lt"/>
              <a:ea typeface="+mn-ea"/>
              <a:cs typeface="+mn-cs"/>
            </a:rPr>
            <a:t>ポイント上回っている。物件費に係る経常収支比率については、前年度との比較では</a:t>
          </a:r>
          <a:r>
            <a:rPr lang="ja-JP" altLang="en-US" sz="1100" b="0" i="0" baseline="0">
              <a:solidFill>
                <a:schemeClr val="dk1"/>
              </a:solidFill>
              <a:effectLst/>
              <a:latin typeface="+mn-lt"/>
              <a:ea typeface="+mn-ea"/>
              <a:cs typeface="+mn-cs"/>
            </a:rPr>
            <a:t>１．７</a:t>
          </a:r>
          <a:r>
            <a:rPr lang="ja-JP" altLang="ja-JP" sz="1100" b="0" i="0" baseline="0">
              <a:solidFill>
                <a:schemeClr val="dk1"/>
              </a:solidFill>
              <a:effectLst/>
              <a:latin typeface="+mn-lt"/>
              <a:ea typeface="+mn-ea"/>
              <a:cs typeface="+mn-cs"/>
            </a:rPr>
            <a:t>ポイント上昇しているものの、類似団体平均を</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ポイント下回っている。今後もこれまでの取り組みを継続して経費の節減に努めることとする。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148771</xdr:rowOff>
    </xdr:from>
    <xdr:to>
      <xdr:col>24</xdr:col>
      <xdr:colOff>31750</xdr:colOff>
      <xdr:row>15</xdr:row>
      <xdr:rowOff>162379</xdr:rowOff>
    </xdr:to>
    <xdr:cxnSp macro="">
      <xdr:nvCxnSpPr>
        <xdr:cNvPr id="130" name="直線コネクタ 129"/>
        <xdr:cNvCxnSpPr/>
      </xdr:nvCxnSpPr>
      <xdr:spPr>
        <a:xfrm>
          <a:off x="15671800" y="2549071"/>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1"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14</xdr:row>
      <xdr:rowOff>148771</xdr:rowOff>
    </xdr:to>
    <xdr:cxnSp macro="">
      <xdr:nvCxnSpPr>
        <xdr:cNvPr id="133" name="直線コネクタ 132"/>
        <xdr:cNvCxnSpPr/>
      </xdr:nvCxnSpPr>
      <xdr:spPr>
        <a:xfrm>
          <a:off x="14782800" y="2516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5" name="テキスト ボックス 134"/>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39914</xdr:rowOff>
    </xdr:from>
    <xdr:to>
      <xdr:col>21</xdr:col>
      <xdr:colOff>361950</xdr:colOff>
      <xdr:row>14</xdr:row>
      <xdr:rowOff>116114</xdr:rowOff>
    </xdr:to>
    <xdr:cxnSp macro="">
      <xdr:nvCxnSpPr>
        <xdr:cNvPr id="136" name="直線コネクタ 135"/>
        <xdr:cNvCxnSpPr/>
      </xdr:nvCxnSpPr>
      <xdr:spPr>
        <a:xfrm>
          <a:off x="13893800" y="2440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8" name="テキスト ボックス 137"/>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121557</xdr:rowOff>
    </xdr:from>
    <xdr:to>
      <xdr:col>20</xdr:col>
      <xdr:colOff>158750</xdr:colOff>
      <xdr:row>14</xdr:row>
      <xdr:rowOff>39914</xdr:rowOff>
    </xdr:to>
    <xdr:cxnSp macro="">
      <xdr:nvCxnSpPr>
        <xdr:cNvPr id="139" name="直線コネクタ 138"/>
        <xdr:cNvCxnSpPr/>
      </xdr:nvCxnSpPr>
      <xdr:spPr>
        <a:xfrm>
          <a:off x="13004800" y="21789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40" name="フローチャート : 判断 139"/>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41" name="テキスト ボックス 140"/>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42" name="フローチャート : 判断 141"/>
        <xdr:cNvSpPr/>
      </xdr:nvSpPr>
      <xdr:spPr>
        <a:xfrm>
          <a:off x="12954000" y="25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110870</xdr:rowOff>
    </xdr:from>
    <xdr:ext cx="762000" cy="259045"/>
    <xdr:sp macro="" textlink="">
      <xdr:nvSpPr>
        <xdr:cNvPr id="143" name="テキスト ボックス 142"/>
        <xdr:cNvSpPr txBox="1"/>
      </xdr:nvSpPr>
      <xdr:spPr>
        <a:xfrm>
          <a:off x="12623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111579</xdr:rowOff>
    </xdr:from>
    <xdr:to>
      <xdr:col>24</xdr:col>
      <xdr:colOff>82550</xdr:colOff>
      <xdr:row>16</xdr:row>
      <xdr:rowOff>41729</xdr:rowOff>
    </xdr:to>
    <xdr:sp macro="" textlink="">
      <xdr:nvSpPr>
        <xdr:cNvPr id="149" name="円/楕円 148"/>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128106</xdr:rowOff>
    </xdr:from>
    <xdr:ext cx="762000" cy="259045"/>
    <xdr:sp macro="" textlink="">
      <xdr:nvSpPr>
        <xdr:cNvPr id="150"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97971</xdr:rowOff>
    </xdr:from>
    <xdr:to>
      <xdr:col>22</xdr:col>
      <xdr:colOff>615950</xdr:colOff>
      <xdr:row>15</xdr:row>
      <xdr:rowOff>28121</xdr:rowOff>
    </xdr:to>
    <xdr:sp macro="" textlink="">
      <xdr:nvSpPr>
        <xdr:cNvPr id="151" name="円/楕円 150"/>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38298</xdr:rowOff>
    </xdr:from>
    <xdr:ext cx="736600" cy="259045"/>
    <xdr:sp macro="" textlink="">
      <xdr:nvSpPr>
        <xdr:cNvPr id="152" name="テキスト ボックス 151"/>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65314</xdr:rowOff>
    </xdr:from>
    <xdr:to>
      <xdr:col>21</xdr:col>
      <xdr:colOff>412750</xdr:colOff>
      <xdr:row>14</xdr:row>
      <xdr:rowOff>166914</xdr:rowOff>
    </xdr:to>
    <xdr:sp macro="" textlink="">
      <xdr:nvSpPr>
        <xdr:cNvPr id="153" name="円/楕円 152"/>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54" name="テキスト ボックス 153"/>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160564</xdr:rowOff>
    </xdr:from>
    <xdr:to>
      <xdr:col>20</xdr:col>
      <xdr:colOff>209550</xdr:colOff>
      <xdr:row>14</xdr:row>
      <xdr:rowOff>90714</xdr:rowOff>
    </xdr:to>
    <xdr:sp macro="" textlink="">
      <xdr:nvSpPr>
        <xdr:cNvPr id="155" name="円/楕円 154"/>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100891</xdr:rowOff>
    </xdr:from>
    <xdr:ext cx="762000" cy="259045"/>
    <xdr:sp macro="" textlink="">
      <xdr:nvSpPr>
        <xdr:cNvPr id="156" name="テキスト ボックス 155"/>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70757</xdr:rowOff>
    </xdr:from>
    <xdr:to>
      <xdr:col>19</xdr:col>
      <xdr:colOff>6350</xdr:colOff>
      <xdr:row>13</xdr:row>
      <xdr:rowOff>907</xdr:rowOff>
    </xdr:to>
    <xdr:sp macro="" textlink="">
      <xdr:nvSpPr>
        <xdr:cNvPr id="157" name="円/楕円 156"/>
        <xdr:cNvSpPr/>
      </xdr:nvSpPr>
      <xdr:spPr>
        <a:xfrm>
          <a:off x="12954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11084</xdr:rowOff>
    </xdr:from>
    <xdr:ext cx="762000" cy="259045"/>
    <xdr:sp macro="" textlink="">
      <xdr:nvSpPr>
        <xdr:cNvPr id="158" name="テキスト ボックス 157"/>
        <xdr:cNvSpPr txBox="1"/>
      </xdr:nvSpPr>
      <xdr:spPr>
        <a:xfrm>
          <a:off x="12623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年度決算で類似団体平均を</a:t>
          </a:r>
          <a:r>
            <a:rPr lang="ja-JP" altLang="en-US" sz="1100" b="0" i="0" baseline="0">
              <a:solidFill>
                <a:schemeClr val="dk1"/>
              </a:solidFill>
              <a:effectLst/>
              <a:latin typeface="+mn-lt"/>
              <a:ea typeface="+mn-ea"/>
              <a:cs typeface="+mn-cs"/>
            </a:rPr>
            <a:t>０．３</a:t>
          </a:r>
          <a:r>
            <a:rPr lang="ja-JP" altLang="ja-JP" sz="1100" b="0" i="0" baseline="0">
              <a:solidFill>
                <a:schemeClr val="dk1"/>
              </a:solidFill>
              <a:effectLst/>
              <a:latin typeface="+mn-lt"/>
              <a:ea typeface="+mn-ea"/>
              <a:cs typeface="+mn-cs"/>
            </a:rPr>
            <a:t>ポイント上回っており、平成２０年度以降、増加傾向に</a:t>
          </a:r>
          <a:r>
            <a:rPr lang="ja-JP" altLang="en-US" sz="1100" b="0" i="0" baseline="0">
              <a:solidFill>
                <a:schemeClr val="dk1"/>
              </a:solidFill>
              <a:effectLst/>
              <a:latin typeface="+mn-lt"/>
              <a:ea typeface="+mn-ea"/>
              <a:cs typeface="+mn-cs"/>
            </a:rPr>
            <a:t>あったが、昨年度より０．６ポイント減少した</a:t>
          </a:r>
          <a:r>
            <a:rPr lang="ja-JP" altLang="ja-JP" sz="1100" b="0" i="0" baseline="0">
              <a:solidFill>
                <a:schemeClr val="dk1"/>
              </a:solidFill>
              <a:effectLst/>
              <a:latin typeface="+mn-lt"/>
              <a:ea typeface="+mn-ea"/>
              <a:cs typeface="+mn-cs"/>
            </a:rPr>
            <a:t>。人口一人あたりの決算額では、類似団体を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これは、児童福祉費に係る扶助費が増加傾向にあ</a:t>
          </a:r>
          <a:r>
            <a:rPr lang="ja-JP" altLang="en-US" sz="1100" b="0" i="0" baseline="0">
              <a:solidFill>
                <a:schemeClr val="dk1"/>
              </a:solidFill>
              <a:effectLst/>
              <a:latin typeface="+mn-lt"/>
              <a:ea typeface="+mn-ea"/>
              <a:cs typeface="+mn-cs"/>
            </a:rPr>
            <a:t>るもののその他については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すべて、減少傾向にあるためである。</a:t>
          </a:r>
          <a:r>
            <a:rPr lang="ja-JP" altLang="ja-JP" sz="1100" b="0" i="0" baseline="0">
              <a:solidFill>
                <a:schemeClr val="dk1"/>
              </a:solidFill>
              <a:effectLst/>
              <a:latin typeface="+mn-lt"/>
              <a:ea typeface="+mn-ea"/>
              <a:cs typeface="+mn-cs"/>
            </a:rPr>
            <a:t>今後も高齢化社会の進展、児童医療費の無料化対象年齢の拡充により扶助費の増加</a:t>
          </a:r>
          <a:r>
            <a:rPr lang="ja-JP" altLang="en-US" sz="1100" b="0" i="0" baseline="0">
              <a:solidFill>
                <a:schemeClr val="dk1"/>
              </a:solidFill>
              <a:effectLst/>
              <a:latin typeface="+mn-lt"/>
              <a:ea typeface="+mn-ea"/>
              <a:cs typeface="+mn-cs"/>
            </a:rPr>
            <a:t>も予想されるため</a:t>
          </a:r>
          <a:r>
            <a:rPr lang="ja-JP" altLang="ja-JP" sz="1100" b="0" i="0" baseline="0">
              <a:solidFill>
                <a:schemeClr val="dk1"/>
              </a:solidFill>
              <a:effectLst/>
              <a:latin typeface="+mn-lt"/>
              <a:ea typeface="+mn-ea"/>
              <a:cs typeface="+mn-cs"/>
            </a:rPr>
            <a:t>、他の経費の節減、歳入の確保に努める必要がある。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155575</xdr:rowOff>
    </xdr:from>
    <xdr:to>
      <xdr:col>7</xdr:col>
      <xdr:colOff>15875</xdr:colOff>
      <xdr:row>58</xdr:row>
      <xdr:rowOff>155575</xdr:rowOff>
    </xdr:to>
    <xdr:cxnSp macro="">
      <xdr:nvCxnSpPr>
        <xdr:cNvPr id="195" name="直線コネクタ 194"/>
        <xdr:cNvCxnSpPr/>
      </xdr:nvCxnSpPr>
      <xdr:spPr>
        <a:xfrm flipV="1">
          <a:off x="3987800" y="992822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69850</xdr:rowOff>
    </xdr:from>
    <xdr:to>
      <xdr:col>5</xdr:col>
      <xdr:colOff>549275</xdr:colOff>
      <xdr:row>58</xdr:row>
      <xdr:rowOff>155575</xdr:rowOff>
    </xdr:to>
    <xdr:cxnSp macro="">
      <xdr:nvCxnSpPr>
        <xdr:cNvPr id="198" name="直線コネクタ 197"/>
        <xdr:cNvCxnSpPr/>
      </xdr:nvCxnSpPr>
      <xdr:spPr>
        <a:xfrm>
          <a:off x="3098800" y="100139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45102</xdr:rowOff>
    </xdr:from>
    <xdr:ext cx="736600" cy="259045"/>
    <xdr:sp macro="" textlink="">
      <xdr:nvSpPr>
        <xdr:cNvPr id="200" name="テキスト ボックス 199"/>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155575</xdr:rowOff>
    </xdr:from>
    <xdr:to>
      <xdr:col>4</xdr:col>
      <xdr:colOff>346075</xdr:colOff>
      <xdr:row>58</xdr:row>
      <xdr:rowOff>69850</xdr:rowOff>
    </xdr:to>
    <xdr:cxnSp macro="">
      <xdr:nvCxnSpPr>
        <xdr:cNvPr id="201" name="直線コネクタ 200"/>
        <xdr:cNvCxnSpPr/>
      </xdr:nvCxnSpPr>
      <xdr:spPr>
        <a:xfrm>
          <a:off x="2209800" y="975677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159402</xdr:rowOff>
    </xdr:from>
    <xdr:ext cx="762000" cy="259045"/>
    <xdr:sp macro="" textlink="">
      <xdr:nvSpPr>
        <xdr:cNvPr id="203" name="テキスト ボックス 202"/>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155575</xdr:rowOff>
    </xdr:to>
    <xdr:cxnSp macro="">
      <xdr:nvCxnSpPr>
        <xdr:cNvPr id="204" name="直線コネクタ 203"/>
        <xdr:cNvCxnSpPr/>
      </xdr:nvCxnSpPr>
      <xdr:spPr>
        <a:xfrm>
          <a:off x="1320800" y="9728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5" name="フローチャート : 判断 20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6" name="テキスト ボックス 20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7" name="フローチャート : 判断 20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8" name="テキスト ボックス 20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104775</xdr:rowOff>
    </xdr:from>
    <xdr:to>
      <xdr:col>7</xdr:col>
      <xdr:colOff>66675</xdr:colOff>
      <xdr:row>58</xdr:row>
      <xdr:rowOff>34925</xdr:rowOff>
    </xdr:to>
    <xdr:sp macro="" textlink="">
      <xdr:nvSpPr>
        <xdr:cNvPr id="214" name="円/楕円 213"/>
        <xdr:cNvSpPr/>
      </xdr:nvSpPr>
      <xdr:spPr>
        <a:xfrm>
          <a:off x="47752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76852</xdr:rowOff>
    </xdr:from>
    <xdr:ext cx="762000" cy="259045"/>
    <xdr:sp macro="" textlink="">
      <xdr:nvSpPr>
        <xdr:cNvPr id="215" name="扶助費該当値テキスト"/>
        <xdr:cNvSpPr txBox="1"/>
      </xdr:nvSpPr>
      <xdr:spPr>
        <a:xfrm>
          <a:off x="49149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104775</xdr:rowOff>
    </xdr:from>
    <xdr:to>
      <xdr:col>5</xdr:col>
      <xdr:colOff>600075</xdr:colOff>
      <xdr:row>59</xdr:row>
      <xdr:rowOff>34925</xdr:rowOff>
    </xdr:to>
    <xdr:sp macro="" textlink="">
      <xdr:nvSpPr>
        <xdr:cNvPr id="216" name="円/楕円 215"/>
        <xdr:cNvSpPr/>
      </xdr:nvSpPr>
      <xdr:spPr>
        <a:xfrm>
          <a:off x="3937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19702</xdr:rowOff>
    </xdr:from>
    <xdr:ext cx="736600" cy="259045"/>
    <xdr:sp macro="" textlink="">
      <xdr:nvSpPr>
        <xdr:cNvPr id="217" name="テキスト ボックス 216"/>
        <xdr:cNvSpPr txBox="1"/>
      </xdr:nvSpPr>
      <xdr:spPr>
        <a:xfrm>
          <a:off x="3606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19050</xdr:rowOff>
    </xdr:from>
    <xdr:to>
      <xdr:col>4</xdr:col>
      <xdr:colOff>396875</xdr:colOff>
      <xdr:row>58</xdr:row>
      <xdr:rowOff>120650</xdr:rowOff>
    </xdr:to>
    <xdr:sp macro="" textlink="">
      <xdr:nvSpPr>
        <xdr:cNvPr id="218" name="円/楕円 217"/>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105427</xdr:rowOff>
    </xdr:from>
    <xdr:ext cx="762000" cy="259045"/>
    <xdr:sp macro="" textlink="">
      <xdr:nvSpPr>
        <xdr:cNvPr id="219" name="テキスト ボックス 218"/>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104775</xdr:rowOff>
    </xdr:from>
    <xdr:to>
      <xdr:col>3</xdr:col>
      <xdr:colOff>193675</xdr:colOff>
      <xdr:row>57</xdr:row>
      <xdr:rowOff>34925</xdr:rowOff>
    </xdr:to>
    <xdr:sp macro="" textlink="">
      <xdr:nvSpPr>
        <xdr:cNvPr id="220" name="円/楕円 219"/>
        <xdr:cNvSpPr/>
      </xdr:nvSpPr>
      <xdr:spPr>
        <a:xfrm>
          <a:off x="2159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19702</xdr:rowOff>
    </xdr:from>
    <xdr:ext cx="762000" cy="259045"/>
    <xdr:sp macro="" textlink="">
      <xdr:nvSpPr>
        <xdr:cNvPr id="221" name="テキスト ボックス 220"/>
        <xdr:cNvSpPr txBox="1"/>
      </xdr:nvSpPr>
      <xdr:spPr>
        <a:xfrm>
          <a:off x="1828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22" name="円/楕円 221"/>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23" name="テキスト ボックス 22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その他に係る経常収支比率については、類似団体平均との比較において、</a:t>
          </a:r>
          <a:r>
            <a:rPr lang="ja-JP" altLang="en-US" sz="1100" b="0" i="0" baseline="0">
              <a:solidFill>
                <a:schemeClr val="dk1"/>
              </a:solidFill>
              <a:effectLst/>
              <a:latin typeface="+mn-lt"/>
              <a:ea typeface="+mn-ea"/>
              <a:cs typeface="+mn-cs"/>
            </a:rPr>
            <a:t>７．５</a:t>
          </a:r>
          <a:r>
            <a:rPr lang="ja-JP" altLang="ja-JP" sz="1100" b="0" i="0" baseline="0">
              <a:solidFill>
                <a:schemeClr val="dk1"/>
              </a:solidFill>
              <a:effectLst/>
              <a:latin typeface="+mn-lt"/>
              <a:ea typeface="+mn-ea"/>
              <a:cs typeface="+mn-cs"/>
            </a:rPr>
            <a:t>ポイント下回っており、低い値を示している。今後も、普通会計の負担増加を招かないよう特別会計への操出金等については、充分精査していくこととする。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8" name="直線コネクタ 23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9" name="テキスト ボックス 23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40" name="直線コネクタ 23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1" name="テキスト ボックス 24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2" name="直線コネクタ 24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3" name="テキスト ボックス 24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4" name="直線コネクタ 24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5" name="テキスト ボックス 24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6" name="直線コネクタ 24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7" name="テキスト ボックス 24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39370</xdr:rowOff>
    </xdr:from>
    <xdr:to>
      <xdr:col>24</xdr:col>
      <xdr:colOff>31750</xdr:colOff>
      <xdr:row>62</xdr:row>
      <xdr:rowOff>58420</xdr:rowOff>
    </xdr:to>
    <xdr:cxnSp macro="">
      <xdr:nvCxnSpPr>
        <xdr:cNvPr id="250" name="直線コネクタ 249"/>
        <xdr:cNvCxnSpPr/>
      </xdr:nvCxnSpPr>
      <xdr:spPr>
        <a:xfrm flipV="1">
          <a:off x="16510000" y="9469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51"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52" name="直線コネクタ 251"/>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125747</xdr:rowOff>
    </xdr:from>
    <xdr:ext cx="762000" cy="259045"/>
    <xdr:sp macro="" textlink="">
      <xdr:nvSpPr>
        <xdr:cNvPr id="253" name="その他最大値テキスト"/>
        <xdr:cNvSpPr txBox="1"/>
      </xdr:nvSpPr>
      <xdr:spPr>
        <a:xfrm>
          <a:off x="16598900" y="921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55</xdr:row>
      <xdr:rowOff>39370</xdr:rowOff>
    </xdr:from>
    <xdr:to>
      <xdr:col>24</xdr:col>
      <xdr:colOff>120650</xdr:colOff>
      <xdr:row>55</xdr:row>
      <xdr:rowOff>39370</xdr:rowOff>
    </xdr:to>
    <xdr:cxnSp macro="">
      <xdr:nvCxnSpPr>
        <xdr:cNvPr id="254" name="直線コネクタ 253"/>
        <xdr:cNvCxnSpPr/>
      </xdr:nvCxnSpPr>
      <xdr:spPr>
        <a:xfrm>
          <a:off x="16421100" y="946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77470</xdr:rowOff>
    </xdr:to>
    <xdr:cxnSp macro="">
      <xdr:nvCxnSpPr>
        <xdr:cNvPr id="255" name="直線コネクタ 254"/>
        <xdr:cNvCxnSpPr/>
      </xdr:nvCxnSpPr>
      <xdr:spPr>
        <a:xfrm flipV="1">
          <a:off x="15671800" y="9499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48277</xdr:rowOff>
    </xdr:from>
    <xdr:ext cx="762000" cy="259045"/>
    <xdr:sp macro="" textlink="">
      <xdr:nvSpPr>
        <xdr:cNvPr id="256" name="その他平均値テキスト"/>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57" name="フローチャート : 判断 256"/>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77470</xdr:rowOff>
    </xdr:to>
    <xdr:cxnSp macro="">
      <xdr:nvCxnSpPr>
        <xdr:cNvPr id="258" name="直線コネクタ 257"/>
        <xdr:cNvCxnSpPr/>
      </xdr:nvCxnSpPr>
      <xdr:spPr>
        <a:xfrm>
          <a:off x="14782800" y="9446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38100</xdr:rowOff>
    </xdr:from>
    <xdr:to>
      <xdr:col>22</xdr:col>
      <xdr:colOff>615950</xdr:colOff>
      <xdr:row>58</xdr:row>
      <xdr:rowOff>139700</xdr:rowOff>
    </xdr:to>
    <xdr:sp macro="" textlink="">
      <xdr:nvSpPr>
        <xdr:cNvPr id="259" name="フローチャート : 判断 258"/>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60" name="テキスト ボックス 259"/>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55</xdr:row>
      <xdr:rowOff>16510</xdr:rowOff>
    </xdr:to>
    <xdr:cxnSp macro="">
      <xdr:nvCxnSpPr>
        <xdr:cNvPr id="261" name="直線コネクタ 260"/>
        <xdr:cNvCxnSpPr/>
      </xdr:nvCxnSpPr>
      <xdr:spPr>
        <a:xfrm>
          <a:off x="13893800" y="9347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30480</xdr:rowOff>
    </xdr:from>
    <xdr:to>
      <xdr:col>21</xdr:col>
      <xdr:colOff>412750</xdr:colOff>
      <xdr:row>58</xdr:row>
      <xdr:rowOff>132080</xdr:rowOff>
    </xdr:to>
    <xdr:sp macro="" textlink="">
      <xdr:nvSpPr>
        <xdr:cNvPr id="262" name="フローチャート : 判断 261"/>
        <xdr:cNvSpPr/>
      </xdr:nvSpPr>
      <xdr:spPr>
        <a:xfrm>
          <a:off x="14732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63" name="テキスト ボックス 262"/>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58420</xdr:rowOff>
    </xdr:from>
    <xdr:to>
      <xdr:col>20</xdr:col>
      <xdr:colOff>158750</xdr:colOff>
      <xdr:row>54</xdr:row>
      <xdr:rowOff>88900</xdr:rowOff>
    </xdr:to>
    <xdr:cxnSp macro="">
      <xdr:nvCxnSpPr>
        <xdr:cNvPr id="264" name="直線コネクタ 263"/>
        <xdr:cNvCxnSpPr/>
      </xdr:nvCxnSpPr>
      <xdr:spPr>
        <a:xfrm>
          <a:off x="13004800" y="9316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5" name="フローチャート : 判断 264"/>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6" name="テキスト ボックス 265"/>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67" name="フローチャート : 判断 266"/>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68" name="テキスト ボックス 267"/>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74" name="円/楕円 273"/>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99077</xdr:rowOff>
    </xdr:from>
    <xdr:ext cx="762000" cy="259045"/>
    <xdr:sp macro="" textlink="">
      <xdr:nvSpPr>
        <xdr:cNvPr id="275" name="その他該当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26670</xdr:rowOff>
    </xdr:from>
    <xdr:to>
      <xdr:col>22</xdr:col>
      <xdr:colOff>615950</xdr:colOff>
      <xdr:row>55</xdr:row>
      <xdr:rowOff>128270</xdr:rowOff>
    </xdr:to>
    <xdr:sp macro="" textlink="">
      <xdr:nvSpPr>
        <xdr:cNvPr id="276" name="円/楕円 275"/>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138447</xdr:rowOff>
    </xdr:from>
    <xdr:ext cx="736600" cy="259045"/>
    <xdr:sp macro="" textlink="">
      <xdr:nvSpPr>
        <xdr:cNvPr id="277" name="テキスト ボックス 27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78" name="円/楕円 277"/>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77487</xdr:rowOff>
    </xdr:from>
    <xdr:ext cx="762000" cy="259045"/>
    <xdr:sp macro="" textlink="">
      <xdr:nvSpPr>
        <xdr:cNvPr id="279" name="テキスト ボックス 278"/>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80" name="円/楕円 279"/>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81" name="テキスト ボックス 280"/>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82" name="円/楕円 281"/>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119397</xdr:rowOff>
    </xdr:from>
    <xdr:ext cx="762000" cy="259045"/>
    <xdr:sp macro="" textlink="">
      <xdr:nvSpPr>
        <xdr:cNvPr id="283" name="テキスト ボックス 282"/>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補助費等に係る経常収支比率については、類似団体を</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ポイント下回っているが、人口一人当たりの補助費等では、類似団体と比較して、</a:t>
          </a:r>
          <a:r>
            <a:rPr lang="ja-JP" altLang="en-US" sz="1100" b="0" i="0" baseline="0">
              <a:solidFill>
                <a:schemeClr val="dk1"/>
              </a:solidFill>
              <a:effectLst/>
              <a:latin typeface="+mn-lt"/>
              <a:ea typeface="+mn-ea"/>
              <a:cs typeface="+mn-cs"/>
            </a:rPr>
            <a:t>９．２</a:t>
          </a:r>
          <a:r>
            <a:rPr lang="ja-JP" altLang="ja-JP" sz="1100" b="0" i="0" baseline="0">
              <a:solidFill>
                <a:schemeClr val="dk1"/>
              </a:solidFill>
              <a:effectLst/>
              <a:latin typeface="+mn-lt"/>
              <a:ea typeface="+mn-ea"/>
              <a:cs typeface="+mn-cs"/>
            </a:rPr>
            <a:t>％上回っている。国県に対する負担金、その他負担金及びその他の補助地域開発事業（工業用地造成事業会計、住宅用地造成事業会計）、一部事務組合に対する負担金で類似団体を下回っているが、補助交付金で７</a:t>
          </a:r>
          <a:r>
            <a:rPr lang="ja-JP" altLang="en-US" sz="1100" b="0" i="0" baseline="0">
              <a:solidFill>
                <a:schemeClr val="dk1"/>
              </a:solidFill>
              <a:effectLst/>
              <a:latin typeface="+mn-lt"/>
              <a:ea typeface="+mn-ea"/>
              <a:cs typeface="+mn-cs"/>
            </a:rPr>
            <a:t>３．４</a:t>
          </a:r>
          <a:r>
            <a:rPr lang="ja-JP" altLang="ja-JP" sz="1100" b="0" i="0" baseline="0">
              <a:solidFill>
                <a:schemeClr val="dk1"/>
              </a:solidFill>
              <a:effectLst/>
              <a:latin typeface="+mn-lt"/>
              <a:ea typeface="+mn-ea"/>
              <a:cs typeface="+mn-cs"/>
            </a:rPr>
            <a:t>ポイント上回っていることが要因となっている。今後も単独補助交付金については、事業内容を詳細に確認し、的確に判断していくこととし、不適当な補助金は見直しや削減を図っていくこととする。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8" name="直線コネクタ 307"/>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9"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10" name="直線コネクタ 309"/>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1"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2" name="直線コネクタ 311"/>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72136</xdr:rowOff>
    </xdr:to>
    <xdr:cxnSp macro="">
      <xdr:nvCxnSpPr>
        <xdr:cNvPr id="313" name="直線コネクタ 312"/>
        <xdr:cNvCxnSpPr/>
      </xdr:nvCxnSpPr>
      <xdr:spPr>
        <a:xfrm flipV="1">
          <a:off x="15671800" y="6239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80281</xdr:rowOff>
    </xdr:from>
    <xdr:ext cx="762000" cy="259045"/>
    <xdr:sp macro="" textlink="">
      <xdr:nvSpPr>
        <xdr:cNvPr id="314"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5" name="フローチャート : 判断 314"/>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72136</xdr:rowOff>
    </xdr:to>
    <xdr:cxnSp macro="">
      <xdr:nvCxnSpPr>
        <xdr:cNvPr id="316" name="直線コネクタ 315"/>
        <xdr:cNvCxnSpPr/>
      </xdr:nvCxnSpPr>
      <xdr:spPr>
        <a:xfrm>
          <a:off x="14782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7" name="フローチャート : 判断 316"/>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8" name="テキスト ボックス 317"/>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36</xdr:row>
      <xdr:rowOff>67564</xdr:rowOff>
    </xdr:to>
    <xdr:cxnSp macro="">
      <xdr:nvCxnSpPr>
        <xdr:cNvPr id="319" name="直線コネクタ 318"/>
        <xdr:cNvCxnSpPr/>
      </xdr:nvCxnSpPr>
      <xdr:spPr>
        <a:xfrm>
          <a:off x="13893800" y="61528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20" name="フローチャート : 判断 319"/>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1" name="テキスト ボックス 320"/>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36</xdr:row>
      <xdr:rowOff>53848</xdr:rowOff>
    </xdr:to>
    <xdr:cxnSp macro="">
      <xdr:nvCxnSpPr>
        <xdr:cNvPr id="322" name="直線コネクタ 321"/>
        <xdr:cNvCxnSpPr/>
      </xdr:nvCxnSpPr>
      <xdr:spPr>
        <a:xfrm flipV="1">
          <a:off x="13004800" y="61528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23" name="フローチャート : 判断 322"/>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4" name="テキスト ボックス 323"/>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5" name="フローチャート : 判断 324"/>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26" name="テキスト ボックス 325"/>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32" name="円/楕円 331"/>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33"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34" name="円/楕円 333"/>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35" name="テキスト ボックス 334"/>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6" name="円/楕円 335"/>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37" name="テキスト ボックス 336"/>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38" name="円/楕円 337"/>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39" name="テキスト ボックス 338"/>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40" name="円/楕円 339"/>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41" name="テキスト ボックス 34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「公営企業に要する経費の財源とする地方債の償還の財源に充てたと認められる繰入金」が前年比</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10.4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144,035</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138,071</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）となったため、「公債費及び公債費に準ずる費用」人口１人当たりの決算額が前年より</a:t>
          </a:r>
          <a:r>
            <a:rPr lang="en-US" altLang="ja-JP" sz="1100" b="0" i="0" baseline="0">
              <a:solidFill>
                <a:schemeClr val="dk1"/>
              </a:solidFill>
              <a:effectLst/>
              <a:latin typeface="+mn-lt"/>
              <a:ea typeface="+mn-ea"/>
              <a:cs typeface="+mn-cs"/>
            </a:rPr>
            <a:t>1,143</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31,201</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30,058</a:t>
          </a:r>
          <a:r>
            <a:rPr lang="ja-JP" altLang="en-US" sz="1100" b="0" i="0" baseline="0">
              <a:solidFill>
                <a:schemeClr val="dk1"/>
              </a:solidFill>
              <a:effectLst/>
              <a:latin typeface="+mn-lt"/>
              <a:ea typeface="+mn-ea"/>
              <a:cs typeface="+mn-cs"/>
            </a:rPr>
            <a:t>円</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しかし、本村はこれまで自主的財政再建計画に基づき投資的事業の抑制を図り地方債の発行を最小限としてきたため、公債費に係る経常収支比率は改善していくことが見込まれるが、今後とも引き続き地方債の発行を抑制することと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9" name="直線コネクタ 368"/>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70"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1" name="直線コネクタ 370"/>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3" name="直線コネクタ 37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50800</xdr:rowOff>
    </xdr:from>
    <xdr:to>
      <xdr:col>7</xdr:col>
      <xdr:colOff>15875</xdr:colOff>
      <xdr:row>76</xdr:row>
      <xdr:rowOff>81280</xdr:rowOff>
    </xdr:to>
    <xdr:cxnSp macro="">
      <xdr:nvCxnSpPr>
        <xdr:cNvPr id="374" name="直線コネクタ 373"/>
        <xdr:cNvCxnSpPr/>
      </xdr:nvCxnSpPr>
      <xdr:spPr>
        <a:xfrm flipV="1">
          <a:off x="3987800" y="13081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5"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6" name="フローチャート : 判断 375"/>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88900</xdr:rowOff>
    </xdr:to>
    <xdr:cxnSp macro="">
      <xdr:nvCxnSpPr>
        <xdr:cNvPr id="377" name="直線コネクタ 376"/>
        <xdr:cNvCxnSpPr/>
      </xdr:nvCxnSpPr>
      <xdr:spPr>
        <a:xfrm flipV="1">
          <a:off x="3098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8" name="フローチャート : 判断 377"/>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9" name="テキスト ボックス 378"/>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78</xdr:row>
      <xdr:rowOff>111761</xdr:rowOff>
    </xdr:to>
    <xdr:cxnSp macro="">
      <xdr:nvCxnSpPr>
        <xdr:cNvPr id="380" name="直線コネクタ 379"/>
        <xdr:cNvCxnSpPr/>
      </xdr:nvCxnSpPr>
      <xdr:spPr>
        <a:xfrm flipV="1">
          <a:off x="2209800" y="13119100"/>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1" name="フローチャート : 判断 380"/>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2" name="テキスト ボックス 381"/>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78</xdr:row>
      <xdr:rowOff>111761</xdr:rowOff>
    </xdr:to>
    <xdr:cxnSp macro="">
      <xdr:nvCxnSpPr>
        <xdr:cNvPr id="383" name="直線コネクタ 382"/>
        <xdr:cNvCxnSpPr/>
      </xdr:nvCxnSpPr>
      <xdr:spPr>
        <a:xfrm>
          <a:off x="1320800" y="132791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4" name="フローチャート : 判断 383"/>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5" name="テキスト ボックス 384"/>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86" name="フローチャート : 判断 385"/>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90188</xdr:rowOff>
    </xdr:from>
    <xdr:ext cx="762000" cy="259045"/>
    <xdr:sp macro="" textlink="">
      <xdr:nvSpPr>
        <xdr:cNvPr id="387" name="テキスト ボックス 386"/>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0</xdr:rowOff>
    </xdr:from>
    <xdr:to>
      <xdr:col>7</xdr:col>
      <xdr:colOff>66675</xdr:colOff>
      <xdr:row>76</xdr:row>
      <xdr:rowOff>101600</xdr:rowOff>
    </xdr:to>
    <xdr:sp macro="" textlink="">
      <xdr:nvSpPr>
        <xdr:cNvPr id="393" name="円/楕円 392"/>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16527</xdr:rowOff>
    </xdr:from>
    <xdr:ext cx="762000" cy="259045"/>
    <xdr:sp macro="" textlink="">
      <xdr:nvSpPr>
        <xdr:cNvPr id="394"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95" name="円/楕円 394"/>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96" name="テキスト ボックス 395"/>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397" name="円/楕円 396"/>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149877</xdr:rowOff>
    </xdr:from>
    <xdr:ext cx="762000" cy="259045"/>
    <xdr:sp macro="" textlink="">
      <xdr:nvSpPr>
        <xdr:cNvPr id="398" name="テキスト ボックス 397"/>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60961</xdr:rowOff>
    </xdr:from>
    <xdr:to>
      <xdr:col>3</xdr:col>
      <xdr:colOff>193675</xdr:colOff>
      <xdr:row>78</xdr:row>
      <xdr:rowOff>162561</xdr:rowOff>
    </xdr:to>
    <xdr:sp macro="" textlink="">
      <xdr:nvSpPr>
        <xdr:cNvPr id="399" name="円/楕円 398"/>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1288</xdr:rowOff>
    </xdr:from>
    <xdr:ext cx="762000" cy="259045"/>
    <xdr:sp macro="" textlink="">
      <xdr:nvSpPr>
        <xdr:cNvPr id="400" name="テキスト ボックス 399"/>
        <xdr:cNvSpPr txBox="1"/>
      </xdr:nvSpPr>
      <xdr:spPr>
        <a:xfrm>
          <a:off x="1828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26670</xdr:rowOff>
    </xdr:from>
    <xdr:to>
      <xdr:col>1</xdr:col>
      <xdr:colOff>676275</xdr:colOff>
      <xdr:row>77</xdr:row>
      <xdr:rowOff>128270</xdr:rowOff>
    </xdr:to>
    <xdr:sp macro="" textlink="">
      <xdr:nvSpPr>
        <xdr:cNvPr id="401" name="円/楕円 400"/>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138447</xdr:rowOff>
    </xdr:from>
    <xdr:ext cx="762000" cy="259045"/>
    <xdr:sp macro="" textlink="">
      <xdr:nvSpPr>
        <xdr:cNvPr id="402" name="テキスト ボックス 401"/>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公債費以外の経常収支比率については、類似団体平均との比較において、</a:t>
          </a:r>
          <a:r>
            <a:rPr lang="ja-JP" altLang="en-US" sz="1100" b="0" i="0" baseline="0">
              <a:solidFill>
                <a:schemeClr val="dk1"/>
              </a:solidFill>
              <a:effectLst/>
              <a:latin typeface="+mn-lt"/>
              <a:ea typeface="+mn-ea"/>
              <a:cs typeface="+mn-cs"/>
            </a:rPr>
            <a:t>７．５</a:t>
          </a:r>
          <a:r>
            <a:rPr lang="ja-JP" altLang="ja-JP" sz="1100" b="0" i="0" baseline="0">
              <a:solidFill>
                <a:schemeClr val="dk1"/>
              </a:solidFill>
              <a:effectLst/>
              <a:latin typeface="+mn-lt"/>
              <a:ea typeface="+mn-ea"/>
              <a:cs typeface="+mn-cs"/>
            </a:rPr>
            <a:t>ポイント下回っており、低い値を示している。今後も普通会計の負担を招かないよう取り組んでいくこととする。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8" name="直線コネクタ 427"/>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9"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30" name="直線コネクタ 429"/>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1"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2" name="直線コネクタ 431"/>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75</xdr:row>
      <xdr:rowOff>133858</xdr:rowOff>
    </xdr:to>
    <xdr:cxnSp macro="">
      <xdr:nvCxnSpPr>
        <xdr:cNvPr id="433" name="直線コネクタ 432"/>
        <xdr:cNvCxnSpPr/>
      </xdr:nvCxnSpPr>
      <xdr:spPr>
        <a:xfrm>
          <a:off x="15671800" y="129743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4"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5" name="フローチャート : 判断 434"/>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33274</xdr:rowOff>
    </xdr:from>
    <xdr:to>
      <xdr:col>22</xdr:col>
      <xdr:colOff>565150</xdr:colOff>
      <xdr:row>75</xdr:row>
      <xdr:rowOff>115570</xdr:rowOff>
    </xdr:to>
    <xdr:cxnSp macro="">
      <xdr:nvCxnSpPr>
        <xdr:cNvPr id="436" name="直線コネクタ 435"/>
        <xdr:cNvCxnSpPr/>
      </xdr:nvCxnSpPr>
      <xdr:spPr>
        <a:xfrm>
          <a:off x="14782800" y="128920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7" name="フローチャート : 判断 436"/>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38" name="テキスト ボックス 437"/>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143002</xdr:rowOff>
    </xdr:from>
    <xdr:to>
      <xdr:col>21</xdr:col>
      <xdr:colOff>361950</xdr:colOff>
      <xdr:row>75</xdr:row>
      <xdr:rowOff>33274</xdr:rowOff>
    </xdr:to>
    <xdr:cxnSp macro="">
      <xdr:nvCxnSpPr>
        <xdr:cNvPr id="439" name="直線コネクタ 438"/>
        <xdr:cNvCxnSpPr/>
      </xdr:nvCxnSpPr>
      <xdr:spPr>
        <a:xfrm>
          <a:off x="13893800" y="12658852"/>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40" name="フローチャート : 判断 43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41" name="テキスト ボックス 44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60706</xdr:rowOff>
    </xdr:from>
    <xdr:to>
      <xdr:col>20</xdr:col>
      <xdr:colOff>158750</xdr:colOff>
      <xdr:row>73</xdr:row>
      <xdr:rowOff>143002</xdr:rowOff>
    </xdr:to>
    <xdr:cxnSp macro="">
      <xdr:nvCxnSpPr>
        <xdr:cNvPr id="442" name="直線コネクタ 441"/>
        <xdr:cNvCxnSpPr/>
      </xdr:nvCxnSpPr>
      <xdr:spPr>
        <a:xfrm>
          <a:off x="13004800" y="125765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48768</xdr:rowOff>
    </xdr:from>
    <xdr:to>
      <xdr:col>20</xdr:col>
      <xdr:colOff>209550</xdr:colOff>
      <xdr:row>76</xdr:row>
      <xdr:rowOff>150368</xdr:rowOff>
    </xdr:to>
    <xdr:sp macro="" textlink="">
      <xdr:nvSpPr>
        <xdr:cNvPr id="443" name="フローチャート : 判断 442"/>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135145</xdr:rowOff>
    </xdr:from>
    <xdr:ext cx="762000" cy="259045"/>
    <xdr:sp macro="" textlink="">
      <xdr:nvSpPr>
        <xdr:cNvPr id="444" name="テキスト ボックス 443"/>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5" name="フローチャート : 判断 444"/>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46" name="テキスト ボックス 445"/>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83058</xdr:rowOff>
    </xdr:from>
    <xdr:to>
      <xdr:col>24</xdr:col>
      <xdr:colOff>82550</xdr:colOff>
      <xdr:row>76</xdr:row>
      <xdr:rowOff>13208</xdr:rowOff>
    </xdr:to>
    <xdr:sp macro="" textlink="">
      <xdr:nvSpPr>
        <xdr:cNvPr id="452" name="円/楕円 451"/>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99585</xdr:rowOff>
    </xdr:from>
    <xdr:ext cx="762000" cy="259045"/>
    <xdr:sp macro="" textlink="">
      <xdr:nvSpPr>
        <xdr:cNvPr id="453" name="公債費以外該当値テキスト"/>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54" name="円/楕円 453"/>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55" name="テキスト ボックス 454"/>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153924</xdr:rowOff>
    </xdr:from>
    <xdr:to>
      <xdr:col>21</xdr:col>
      <xdr:colOff>412750</xdr:colOff>
      <xdr:row>75</xdr:row>
      <xdr:rowOff>84074</xdr:rowOff>
    </xdr:to>
    <xdr:sp macro="" textlink="">
      <xdr:nvSpPr>
        <xdr:cNvPr id="456" name="円/楕円 455"/>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94251</xdr:rowOff>
    </xdr:from>
    <xdr:ext cx="762000" cy="259045"/>
    <xdr:sp macro="" textlink="">
      <xdr:nvSpPr>
        <xdr:cNvPr id="457" name="テキスト ボックス 456"/>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92202</xdr:rowOff>
    </xdr:from>
    <xdr:to>
      <xdr:col>20</xdr:col>
      <xdr:colOff>209550</xdr:colOff>
      <xdr:row>74</xdr:row>
      <xdr:rowOff>22352</xdr:rowOff>
    </xdr:to>
    <xdr:sp macro="" textlink="">
      <xdr:nvSpPr>
        <xdr:cNvPr id="458" name="円/楕円 457"/>
        <xdr:cNvSpPr/>
      </xdr:nvSpPr>
      <xdr:spPr>
        <a:xfrm>
          <a:off x="13843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32529</xdr:rowOff>
    </xdr:from>
    <xdr:ext cx="762000" cy="259045"/>
    <xdr:sp macro="" textlink="">
      <xdr:nvSpPr>
        <xdr:cNvPr id="459" name="テキスト ボックス 458"/>
        <xdr:cNvSpPr txBox="1"/>
      </xdr:nvSpPr>
      <xdr:spPr>
        <a:xfrm>
          <a:off x="13512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9906</xdr:rowOff>
    </xdr:from>
    <xdr:to>
      <xdr:col>19</xdr:col>
      <xdr:colOff>6350</xdr:colOff>
      <xdr:row>73</xdr:row>
      <xdr:rowOff>111506</xdr:rowOff>
    </xdr:to>
    <xdr:sp macro="" textlink="">
      <xdr:nvSpPr>
        <xdr:cNvPr id="460" name="円/楕円 459"/>
        <xdr:cNvSpPr/>
      </xdr:nvSpPr>
      <xdr:spPr>
        <a:xfrm>
          <a:off x="12954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121683</xdr:rowOff>
    </xdr:from>
    <xdr:ext cx="762000" cy="259045"/>
    <xdr:sp macro="" textlink="">
      <xdr:nvSpPr>
        <xdr:cNvPr id="461" name="テキスト ボックス 460"/>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福島県泉崎村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112370</xdr:rowOff>
    </xdr:from>
    <xdr:to>
      <xdr:col>4</xdr:col>
      <xdr:colOff>1117600</xdr:colOff>
      <xdr:row>18</xdr:row>
      <xdr:rowOff>126162</xdr:rowOff>
    </xdr:to>
    <xdr:cxnSp macro="">
      <xdr:nvCxnSpPr>
        <xdr:cNvPr id="50" name="直線コネクタ 49"/>
        <xdr:cNvCxnSpPr/>
      </xdr:nvCxnSpPr>
      <xdr:spPr bwMode="auto">
        <a:xfrm>
          <a:off x="5003800" y="3246095"/>
          <a:ext cx="647700" cy="13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67124</xdr:rowOff>
    </xdr:from>
    <xdr:ext cx="762000" cy="259045"/>
    <xdr:sp macro="" textlink="">
      <xdr:nvSpPr>
        <xdr:cNvPr id="51" name="人口1人当たり決算額の推移平均値テキスト130"/>
        <xdr:cNvSpPr txBox="1"/>
      </xdr:nvSpPr>
      <xdr:spPr>
        <a:xfrm>
          <a:off x="5740400" y="285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48438</xdr:rowOff>
    </xdr:from>
    <xdr:to>
      <xdr:col>4</xdr:col>
      <xdr:colOff>469900</xdr:colOff>
      <xdr:row>18</xdr:row>
      <xdr:rowOff>112370</xdr:rowOff>
    </xdr:to>
    <xdr:cxnSp macro="">
      <xdr:nvCxnSpPr>
        <xdr:cNvPr id="53" name="直線コネクタ 52"/>
        <xdr:cNvCxnSpPr/>
      </xdr:nvCxnSpPr>
      <xdr:spPr bwMode="auto">
        <a:xfrm>
          <a:off x="4305300" y="3182163"/>
          <a:ext cx="698500" cy="6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148086</xdr:rowOff>
    </xdr:from>
    <xdr:ext cx="736600" cy="259045"/>
    <xdr:sp macro="" textlink="">
      <xdr:nvSpPr>
        <xdr:cNvPr id="55" name="テキスト ボックス 54"/>
        <xdr:cNvSpPr txBox="1"/>
      </xdr:nvSpPr>
      <xdr:spPr>
        <a:xfrm>
          <a:off x="4622800" y="276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36195</xdr:rowOff>
    </xdr:from>
    <xdr:to>
      <xdr:col>3</xdr:col>
      <xdr:colOff>904875</xdr:colOff>
      <xdr:row>18</xdr:row>
      <xdr:rowOff>48438</xdr:rowOff>
    </xdr:to>
    <xdr:cxnSp macro="">
      <xdr:nvCxnSpPr>
        <xdr:cNvPr id="56" name="直線コネクタ 55"/>
        <xdr:cNvCxnSpPr/>
      </xdr:nvCxnSpPr>
      <xdr:spPr bwMode="auto">
        <a:xfrm>
          <a:off x="3606800" y="3169920"/>
          <a:ext cx="698500" cy="12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120184</xdr:rowOff>
    </xdr:from>
    <xdr:ext cx="762000" cy="259045"/>
    <xdr:sp macro="" textlink="">
      <xdr:nvSpPr>
        <xdr:cNvPr id="58" name="テキスト ボックス 57"/>
        <xdr:cNvSpPr txBox="1"/>
      </xdr:nvSpPr>
      <xdr:spPr>
        <a:xfrm>
          <a:off x="3924300" y="27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36195</xdr:rowOff>
    </xdr:from>
    <xdr:to>
      <xdr:col>3</xdr:col>
      <xdr:colOff>206375</xdr:colOff>
      <xdr:row>18</xdr:row>
      <xdr:rowOff>114998</xdr:rowOff>
    </xdr:to>
    <xdr:cxnSp macro="">
      <xdr:nvCxnSpPr>
        <xdr:cNvPr id="59" name="直線コネクタ 58"/>
        <xdr:cNvCxnSpPr/>
      </xdr:nvCxnSpPr>
      <xdr:spPr bwMode="auto">
        <a:xfrm flipV="1">
          <a:off x="2908300" y="3169920"/>
          <a:ext cx="698500" cy="78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70866</xdr:rowOff>
    </xdr:from>
    <xdr:to>
      <xdr:col>3</xdr:col>
      <xdr:colOff>257175</xdr:colOff>
      <xdr:row>18</xdr:row>
      <xdr:rowOff>1016</xdr:rowOff>
    </xdr:to>
    <xdr:sp macro="" textlink="">
      <xdr:nvSpPr>
        <xdr:cNvPr id="60" name="フローチャート : 判断 59"/>
        <xdr:cNvSpPr/>
      </xdr:nvSpPr>
      <xdr:spPr bwMode="auto">
        <a:xfrm>
          <a:off x="3556000" y="3033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11193</xdr:rowOff>
    </xdr:from>
    <xdr:ext cx="762000" cy="259045"/>
    <xdr:sp macro="" textlink="">
      <xdr:nvSpPr>
        <xdr:cNvPr id="61" name="テキスト ボックス 60"/>
        <xdr:cNvSpPr txBox="1"/>
      </xdr:nvSpPr>
      <xdr:spPr>
        <a:xfrm>
          <a:off x="3225800" y="280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126263</xdr:rowOff>
    </xdr:from>
    <xdr:to>
      <xdr:col>2</xdr:col>
      <xdr:colOff>692150</xdr:colOff>
      <xdr:row>18</xdr:row>
      <xdr:rowOff>56413</xdr:rowOff>
    </xdr:to>
    <xdr:sp macro="" textlink="">
      <xdr:nvSpPr>
        <xdr:cNvPr id="62" name="フローチャート : 判断 61"/>
        <xdr:cNvSpPr/>
      </xdr:nvSpPr>
      <xdr:spPr bwMode="auto">
        <a:xfrm>
          <a:off x="2857500" y="30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66590</xdr:rowOff>
    </xdr:from>
    <xdr:ext cx="762000" cy="259045"/>
    <xdr:sp macro="" textlink="">
      <xdr:nvSpPr>
        <xdr:cNvPr id="63" name="テキスト ボックス 62"/>
        <xdr:cNvSpPr txBox="1"/>
      </xdr:nvSpPr>
      <xdr:spPr>
        <a:xfrm>
          <a:off x="2527300" y="28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75362</xdr:rowOff>
    </xdr:from>
    <xdr:to>
      <xdr:col>5</xdr:col>
      <xdr:colOff>34925</xdr:colOff>
      <xdr:row>19</xdr:row>
      <xdr:rowOff>5512</xdr:rowOff>
    </xdr:to>
    <xdr:sp macro="" textlink="">
      <xdr:nvSpPr>
        <xdr:cNvPr id="69" name="円/楕円 68"/>
        <xdr:cNvSpPr/>
      </xdr:nvSpPr>
      <xdr:spPr bwMode="auto">
        <a:xfrm>
          <a:off x="5600700" y="3209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47439</xdr:rowOff>
    </xdr:from>
    <xdr:ext cx="762000" cy="259045"/>
    <xdr:sp macro="" textlink="">
      <xdr:nvSpPr>
        <xdr:cNvPr id="70" name="人口1人当たり決算額の推移該当値テキスト130"/>
        <xdr:cNvSpPr txBox="1"/>
      </xdr:nvSpPr>
      <xdr:spPr>
        <a:xfrm>
          <a:off x="5740400" y="318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113,316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61570</xdr:rowOff>
    </xdr:from>
    <xdr:to>
      <xdr:col>4</xdr:col>
      <xdr:colOff>520700</xdr:colOff>
      <xdr:row>18</xdr:row>
      <xdr:rowOff>163170</xdr:rowOff>
    </xdr:to>
    <xdr:sp macro="" textlink="">
      <xdr:nvSpPr>
        <xdr:cNvPr id="71" name="円/楕円 70"/>
        <xdr:cNvSpPr/>
      </xdr:nvSpPr>
      <xdr:spPr bwMode="auto">
        <a:xfrm>
          <a:off x="4953000" y="3195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147946</xdr:rowOff>
    </xdr:from>
    <xdr:ext cx="736600" cy="259045"/>
    <xdr:sp macro="" textlink="">
      <xdr:nvSpPr>
        <xdr:cNvPr id="72" name="テキスト ボックス 71"/>
        <xdr:cNvSpPr txBox="1"/>
      </xdr:nvSpPr>
      <xdr:spPr>
        <a:xfrm>
          <a:off x="4622800" y="3281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114,402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169088</xdr:rowOff>
    </xdr:from>
    <xdr:to>
      <xdr:col>3</xdr:col>
      <xdr:colOff>955675</xdr:colOff>
      <xdr:row>18</xdr:row>
      <xdr:rowOff>99238</xdr:rowOff>
    </xdr:to>
    <xdr:sp macro="" textlink="">
      <xdr:nvSpPr>
        <xdr:cNvPr id="73" name="円/楕円 72"/>
        <xdr:cNvSpPr/>
      </xdr:nvSpPr>
      <xdr:spPr bwMode="auto">
        <a:xfrm>
          <a:off x="4254500" y="3131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84015</xdr:rowOff>
    </xdr:from>
    <xdr:ext cx="762000" cy="259045"/>
    <xdr:sp macro="" textlink="">
      <xdr:nvSpPr>
        <xdr:cNvPr id="74" name="テキスト ボックス 73"/>
        <xdr:cNvSpPr txBox="1"/>
      </xdr:nvSpPr>
      <xdr:spPr>
        <a:xfrm>
          <a:off x="3924300" y="32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119,436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156845</xdr:rowOff>
    </xdr:from>
    <xdr:to>
      <xdr:col>3</xdr:col>
      <xdr:colOff>257175</xdr:colOff>
      <xdr:row>18</xdr:row>
      <xdr:rowOff>86995</xdr:rowOff>
    </xdr:to>
    <xdr:sp macro="" textlink="">
      <xdr:nvSpPr>
        <xdr:cNvPr id="75" name="円/楕円 74"/>
        <xdr:cNvSpPr/>
      </xdr:nvSpPr>
      <xdr:spPr bwMode="auto">
        <a:xfrm>
          <a:off x="3556000" y="311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71772</xdr:rowOff>
    </xdr:from>
    <xdr:ext cx="762000" cy="259045"/>
    <xdr:sp macro="" textlink="">
      <xdr:nvSpPr>
        <xdr:cNvPr id="76" name="テキスト ボックス 75"/>
        <xdr:cNvSpPr txBox="1"/>
      </xdr:nvSpPr>
      <xdr:spPr>
        <a:xfrm>
          <a:off x="3225800" y="320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120,400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64198</xdr:rowOff>
    </xdr:from>
    <xdr:to>
      <xdr:col>2</xdr:col>
      <xdr:colOff>692150</xdr:colOff>
      <xdr:row>18</xdr:row>
      <xdr:rowOff>165798</xdr:rowOff>
    </xdr:to>
    <xdr:sp macro="" textlink="">
      <xdr:nvSpPr>
        <xdr:cNvPr id="77" name="円/楕円 76"/>
        <xdr:cNvSpPr/>
      </xdr:nvSpPr>
      <xdr:spPr bwMode="auto">
        <a:xfrm>
          <a:off x="2857500" y="3197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150575</xdr:rowOff>
    </xdr:from>
    <xdr:ext cx="762000" cy="259045"/>
    <xdr:sp macro="" textlink="">
      <xdr:nvSpPr>
        <xdr:cNvPr id="78" name="テキスト ボックス 77"/>
        <xdr:cNvSpPr txBox="1"/>
      </xdr:nvSpPr>
      <xdr:spPr>
        <a:xfrm>
          <a:off x="2527300" y="32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156695</xdr:rowOff>
    </xdr:from>
    <xdr:to>
      <xdr:col>4</xdr:col>
      <xdr:colOff>1117600</xdr:colOff>
      <xdr:row>35</xdr:row>
      <xdr:rowOff>182824</xdr:rowOff>
    </xdr:to>
    <xdr:cxnSp macro="">
      <xdr:nvCxnSpPr>
        <xdr:cNvPr id="110" name="直線コネクタ 109"/>
        <xdr:cNvCxnSpPr/>
      </xdr:nvCxnSpPr>
      <xdr:spPr bwMode="auto">
        <a:xfrm>
          <a:off x="5003800" y="6767045"/>
          <a:ext cx="647700" cy="26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278305</xdr:rowOff>
    </xdr:from>
    <xdr:ext cx="762000" cy="259045"/>
    <xdr:sp macro="" textlink="">
      <xdr:nvSpPr>
        <xdr:cNvPr id="111" name="人口1人当たり決算額の推移平均値テキスト445"/>
        <xdr:cNvSpPr txBox="1"/>
      </xdr:nvSpPr>
      <xdr:spPr>
        <a:xfrm>
          <a:off x="5740400" y="6545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156695</xdr:rowOff>
    </xdr:from>
    <xdr:to>
      <xdr:col>4</xdr:col>
      <xdr:colOff>469900</xdr:colOff>
      <xdr:row>35</xdr:row>
      <xdr:rowOff>230373</xdr:rowOff>
    </xdr:to>
    <xdr:cxnSp macro="">
      <xdr:nvCxnSpPr>
        <xdr:cNvPr id="113" name="直線コネクタ 112"/>
        <xdr:cNvCxnSpPr/>
      </xdr:nvCxnSpPr>
      <xdr:spPr bwMode="auto">
        <a:xfrm flipV="1">
          <a:off x="4305300" y="6767045"/>
          <a:ext cx="698500" cy="7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184022</xdr:rowOff>
    </xdr:from>
    <xdr:ext cx="736600" cy="259045"/>
    <xdr:sp macro="" textlink="">
      <xdr:nvSpPr>
        <xdr:cNvPr id="115" name="テキスト ボックス 114"/>
        <xdr:cNvSpPr txBox="1"/>
      </xdr:nvSpPr>
      <xdr:spPr>
        <a:xfrm>
          <a:off x="4622800" y="64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198941</xdr:rowOff>
    </xdr:from>
    <xdr:to>
      <xdr:col>3</xdr:col>
      <xdr:colOff>904875</xdr:colOff>
      <xdr:row>35</xdr:row>
      <xdr:rowOff>230373</xdr:rowOff>
    </xdr:to>
    <xdr:cxnSp macro="">
      <xdr:nvCxnSpPr>
        <xdr:cNvPr id="116" name="直線コネクタ 115"/>
        <xdr:cNvCxnSpPr/>
      </xdr:nvCxnSpPr>
      <xdr:spPr bwMode="auto">
        <a:xfrm>
          <a:off x="3606800" y="6123491"/>
          <a:ext cx="698500" cy="717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105932</xdr:rowOff>
    </xdr:from>
    <xdr:ext cx="762000" cy="259045"/>
    <xdr:sp macro="" textlink="">
      <xdr:nvSpPr>
        <xdr:cNvPr id="118" name="テキスト ボックス 117"/>
        <xdr:cNvSpPr txBox="1"/>
      </xdr:nvSpPr>
      <xdr:spPr>
        <a:xfrm>
          <a:off x="3924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198941</xdr:rowOff>
    </xdr:from>
    <xdr:to>
      <xdr:col>3</xdr:col>
      <xdr:colOff>206375</xdr:colOff>
      <xdr:row>34</xdr:row>
      <xdr:rowOff>285717</xdr:rowOff>
    </xdr:to>
    <xdr:cxnSp macro="">
      <xdr:nvCxnSpPr>
        <xdr:cNvPr id="119" name="直線コネクタ 118"/>
        <xdr:cNvCxnSpPr/>
      </xdr:nvCxnSpPr>
      <xdr:spPr bwMode="auto">
        <a:xfrm flipV="1">
          <a:off x="2908300" y="6123491"/>
          <a:ext cx="698500" cy="429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233477</xdr:rowOff>
    </xdr:from>
    <xdr:to>
      <xdr:col>3</xdr:col>
      <xdr:colOff>257175</xdr:colOff>
      <xdr:row>34</xdr:row>
      <xdr:rowOff>335077</xdr:rowOff>
    </xdr:to>
    <xdr:sp macro="" textlink="">
      <xdr:nvSpPr>
        <xdr:cNvPr id="120" name="フローチャート : 判断 119"/>
        <xdr:cNvSpPr/>
      </xdr:nvSpPr>
      <xdr:spPr bwMode="auto">
        <a:xfrm>
          <a:off x="3556000" y="6500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319853</xdr:rowOff>
    </xdr:from>
    <xdr:ext cx="762000" cy="259045"/>
    <xdr:sp macro="" textlink="">
      <xdr:nvSpPr>
        <xdr:cNvPr id="121" name="テキスト ボックス 120"/>
        <xdr:cNvSpPr txBox="1"/>
      </xdr:nvSpPr>
      <xdr:spPr>
        <a:xfrm>
          <a:off x="3225800" y="658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22" name="フローチャート : 判断 121"/>
        <xdr:cNvSpPr/>
      </xdr:nvSpPr>
      <xdr:spPr bwMode="auto">
        <a:xfrm>
          <a:off x="2857500" y="646741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311741</xdr:rowOff>
    </xdr:from>
    <xdr:ext cx="762000" cy="259045"/>
    <xdr:sp macro="" textlink="">
      <xdr:nvSpPr>
        <xdr:cNvPr id="123" name="テキスト ボックス 122"/>
        <xdr:cNvSpPr txBox="1"/>
      </xdr:nvSpPr>
      <xdr:spPr>
        <a:xfrm>
          <a:off x="2527300" y="623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132024</xdr:rowOff>
    </xdr:from>
    <xdr:to>
      <xdr:col>5</xdr:col>
      <xdr:colOff>34925</xdr:colOff>
      <xdr:row>35</xdr:row>
      <xdr:rowOff>233624</xdr:rowOff>
    </xdr:to>
    <xdr:sp macro="" textlink="">
      <xdr:nvSpPr>
        <xdr:cNvPr id="129" name="円/楕円 128"/>
        <xdr:cNvSpPr/>
      </xdr:nvSpPr>
      <xdr:spPr bwMode="auto">
        <a:xfrm>
          <a:off x="5600700" y="674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104101</xdr:rowOff>
    </xdr:from>
    <xdr:ext cx="762000" cy="259045"/>
    <xdr:sp macro="" textlink="">
      <xdr:nvSpPr>
        <xdr:cNvPr id="130" name="人口1人当たり決算額の推移該当値テキスト445"/>
        <xdr:cNvSpPr txBox="1"/>
      </xdr:nvSpPr>
      <xdr:spPr>
        <a:xfrm>
          <a:off x="5740400" y="671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105895</xdr:rowOff>
    </xdr:from>
    <xdr:to>
      <xdr:col>4</xdr:col>
      <xdr:colOff>520700</xdr:colOff>
      <xdr:row>35</xdr:row>
      <xdr:rowOff>207495</xdr:rowOff>
    </xdr:to>
    <xdr:sp macro="" textlink="">
      <xdr:nvSpPr>
        <xdr:cNvPr id="131" name="円/楕円 130"/>
        <xdr:cNvSpPr/>
      </xdr:nvSpPr>
      <xdr:spPr bwMode="auto">
        <a:xfrm>
          <a:off x="4953000" y="671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192272</xdr:rowOff>
    </xdr:from>
    <xdr:ext cx="736600" cy="259045"/>
    <xdr:sp macro="" textlink="">
      <xdr:nvSpPr>
        <xdr:cNvPr id="132" name="テキスト ボックス 131"/>
        <xdr:cNvSpPr txBox="1"/>
      </xdr:nvSpPr>
      <xdr:spPr>
        <a:xfrm>
          <a:off x="4622800" y="6802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179573</xdr:rowOff>
    </xdr:from>
    <xdr:to>
      <xdr:col>3</xdr:col>
      <xdr:colOff>955675</xdr:colOff>
      <xdr:row>35</xdr:row>
      <xdr:rowOff>281173</xdr:rowOff>
    </xdr:to>
    <xdr:sp macro="" textlink="">
      <xdr:nvSpPr>
        <xdr:cNvPr id="133" name="円/楕円 132"/>
        <xdr:cNvSpPr/>
      </xdr:nvSpPr>
      <xdr:spPr bwMode="auto">
        <a:xfrm>
          <a:off x="4254500" y="678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265950</xdr:rowOff>
    </xdr:from>
    <xdr:ext cx="762000" cy="259045"/>
    <xdr:sp macro="" textlink="">
      <xdr:nvSpPr>
        <xdr:cNvPr id="134" name="テキスト ボックス 133"/>
        <xdr:cNvSpPr txBox="1"/>
      </xdr:nvSpPr>
      <xdr:spPr>
        <a:xfrm>
          <a:off x="3924300" y="687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148141</xdr:rowOff>
    </xdr:from>
    <xdr:to>
      <xdr:col>3</xdr:col>
      <xdr:colOff>257175</xdr:colOff>
      <xdr:row>33</xdr:row>
      <xdr:rowOff>249741</xdr:rowOff>
    </xdr:to>
    <xdr:sp macro="" textlink="">
      <xdr:nvSpPr>
        <xdr:cNvPr id="135" name="円/楕円 134"/>
        <xdr:cNvSpPr/>
      </xdr:nvSpPr>
      <xdr:spPr bwMode="auto">
        <a:xfrm>
          <a:off x="3556000" y="6072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88468</xdr:rowOff>
    </xdr:from>
    <xdr:ext cx="762000" cy="259045"/>
    <xdr:sp macro="" textlink="">
      <xdr:nvSpPr>
        <xdr:cNvPr id="136" name="テキスト ボックス 135"/>
        <xdr:cNvSpPr txBox="1"/>
      </xdr:nvSpPr>
      <xdr:spPr>
        <a:xfrm>
          <a:off x="3225800" y="584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234917</xdr:rowOff>
    </xdr:from>
    <xdr:to>
      <xdr:col>2</xdr:col>
      <xdr:colOff>692150</xdr:colOff>
      <xdr:row>34</xdr:row>
      <xdr:rowOff>336517</xdr:rowOff>
    </xdr:to>
    <xdr:sp macro="" textlink="">
      <xdr:nvSpPr>
        <xdr:cNvPr id="137" name="円/楕円 136"/>
        <xdr:cNvSpPr/>
      </xdr:nvSpPr>
      <xdr:spPr bwMode="auto">
        <a:xfrm>
          <a:off x="2857500" y="650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321294</xdr:rowOff>
    </xdr:from>
    <xdr:ext cx="762000" cy="259045"/>
    <xdr:sp macro="" textlink="">
      <xdr:nvSpPr>
        <xdr:cNvPr id="138" name="テキスト ボックス 137"/>
        <xdr:cNvSpPr txBox="1"/>
      </xdr:nvSpPr>
      <xdr:spPr>
        <a:xfrm>
          <a:off x="2527300" y="65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実質単年度収支については、平成２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△１．５０</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以来の</a:t>
          </a:r>
          <a:r>
            <a:rPr lang="ja-JP" altLang="ja-JP" sz="1100" b="0" i="0" baseline="0">
              <a:solidFill>
                <a:schemeClr val="dk1"/>
              </a:solidFill>
              <a:effectLst/>
              <a:latin typeface="+mn-lt"/>
              <a:ea typeface="+mn-ea"/>
              <a:cs typeface="+mn-cs"/>
            </a:rPr>
            <a:t>マイナスとなっている。その主な要因としては、平成２２年度については、福島県市町村振興基金の償還期限となっていたため、一般財源で５１８，８９８千円を償還財源に充当し</a:t>
          </a:r>
          <a:r>
            <a:rPr lang="ja-JP" altLang="en-US" sz="1100" b="0" i="0" baseline="0">
              <a:solidFill>
                <a:schemeClr val="dk1"/>
              </a:solidFill>
              <a:effectLst/>
              <a:latin typeface="+mn-lt"/>
              <a:ea typeface="+mn-ea"/>
              <a:cs typeface="+mn-cs"/>
            </a:rPr>
            <a:t>、また、平成２５年度については、一般財源で３００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０００千円を充当し、繰上償還を行ったためと考えられる。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及び公営企業以外の特別会計において、実質赤字は生じておらずすべて黒字決算となっており、また公営企業である工業用地造成事業会計（法適）、住宅用地造成事業会計（法適）、水道事業会計（法適）、農業集落排水処理事業特別会計（法非適）の各会計についても資金の不足額は発生していない。　標準財政規模比では、工業用地造成事業会計、住宅用地造成事業会計</a:t>
          </a:r>
          <a:r>
            <a:rPr lang="ja-JP" altLang="en-US" sz="1100" b="0" i="0" baseline="0">
              <a:solidFill>
                <a:schemeClr val="dk1"/>
              </a:solidFill>
              <a:effectLst/>
              <a:latin typeface="+mn-lt"/>
              <a:ea typeface="+mn-ea"/>
              <a:cs typeface="+mn-cs"/>
            </a:rPr>
            <a:t>が大きなウエイトを示して</a:t>
          </a:r>
          <a:r>
            <a:rPr lang="ja-JP" altLang="ja-JP" sz="1100" b="0" i="0" baseline="0">
              <a:solidFill>
                <a:schemeClr val="dk1"/>
              </a:solidFill>
              <a:effectLst/>
              <a:latin typeface="+mn-lt"/>
              <a:ea typeface="+mn-ea"/>
              <a:cs typeface="+mn-cs"/>
            </a:rPr>
            <a:t>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これは工業用地１，</a:t>
          </a:r>
          <a:r>
            <a:rPr lang="ja-JP" altLang="en-US" sz="1100" b="0" i="0" baseline="0">
              <a:solidFill>
                <a:schemeClr val="dk1"/>
              </a:solidFill>
              <a:effectLst/>
              <a:latin typeface="+mn-lt"/>
              <a:ea typeface="+mn-ea"/>
              <a:cs typeface="+mn-cs"/>
            </a:rPr>
            <a:t>３８６</a:t>
          </a:r>
          <a:r>
            <a:rPr lang="ja-JP" altLang="ja-JP" sz="1100" b="0" i="0" baseline="0">
              <a:solidFill>
                <a:schemeClr val="dk1"/>
              </a:solidFill>
              <a:effectLst/>
              <a:latin typeface="+mn-lt"/>
              <a:ea typeface="+mn-ea"/>
              <a:cs typeface="+mn-cs"/>
            </a:rPr>
            <a:t>百万円、住宅用地</a:t>
          </a:r>
          <a:r>
            <a:rPr lang="ja-JP" altLang="en-US" sz="1100" b="0" i="0" baseline="0">
              <a:solidFill>
                <a:schemeClr val="dk1"/>
              </a:solidFill>
              <a:effectLst/>
              <a:latin typeface="+mn-lt"/>
              <a:ea typeface="+mn-ea"/>
              <a:cs typeface="+mn-cs"/>
            </a:rPr>
            <a:t>５１４</a:t>
          </a:r>
          <a:r>
            <a:rPr lang="ja-JP" altLang="ja-JP" sz="1100" b="0" i="0" baseline="0">
              <a:solidFill>
                <a:schemeClr val="dk1"/>
              </a:solidFill>
              <a:effectLst/>
              <a:latin typeface="+mn-lt"/>
              <a:ea typeface="+mn-ea"/>
              <a:cs typeface="+mn-cs"/>
            </a:rPr>
            <a:t>百万円のまだ販売になっていない分譲資産があるためである。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「公営企業債の元利償還金に対する繰入金」は東日本大震災に係る災害復旧に要する経費の控除がなくなったことにより</a:t>
          </a:r>
          <a:r>
            <a:rPr lang="ja-JP" altLang="en-US" sz="1100" b="0" i="0" baseline="0">
              <a:solidFill>
                <a:schemeClr val="dk1"/>
              </a:solidFill>
              <a:effectLst/>
              <a:latin typeface="+mn-lt"/>
              <a:ea typeface="+mn-ea"/>
              <a:cs typeface="+mn-cs"/>
            </a:rPr>
            <a:t>、前年並となっている。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「債務負担行為に基づく支出額」は、平成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年度で国営土地改良事業隈戸川地区負担金について地方債を充当し繰上償還したため</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百万円増となっていたが、</a:t>
          </a:r>
          <a:r>
            <a:rPr lang="ja-JP" altLang="en-US" sz="1100" b="0" i="0" baseline="0">
              <a:solidFill>
                <a:schemeClr val="dk1"/>
              </a:solidFill>
              <a:effectLst/>
              <a:latin typeface="+mn-lt"/>
              <a:ea typeface="+mn-ea"/>
              <a:cs typeface="+mn-cs"/>
            </a:rPr>
            <a:t>昨年</a:t>
          </a:r>
          <a:r>
            <a:rPr lang="ja-JP" altLang="ja-JP" sz="1100" b="0" i="0" baseline="0">
              <a:solidFill>
                <a:schemeClr val="dk1"/>
              </a:solidFill>
              <a:effectLst/>
              <a:latin typeface="+mn-lt"/>
              <a:ea typeface="+mn-ea"/>
              <a:cs typeface="+mn-cs"/>
            </a:rPr>
            <a:t>はその分が減とな</a:t>
          </a:r>
          <a:r>
            <a:rPr lang="ja-JP" altLang="en-US" sz="1100" b="0" i="0" baseline="0">
              <a:solidFill>
                <a:schemeClr val="dk1"/>
              </a:solidFill>
              <a:effectLst/>
              <a:latin typeface="+mn-lt"/>
              <a:ea typeface="+mn-ea"/>
              <a:cs typeface="+mn-cs"/>
            </a:rPr>
            <a:t>り、平成２５年度についても前年並となった。</a:t>
          </a:r>
          <a:endParaRPr lang="ja-JP" altLang="ja-JP" sz="1400">
            <a:effectLst/>
          </a:endParaRPr>
        </a:p>
        <a:p>
          <a:pPr rtl="0"/>
          <a:r>
            <a:rPr lang="ja-JP" altLang="ja-JP" sz="1100" b="0" i="0" baseline="0">
              <a:solidFill>
                <a:schemeClr val="dk1"/>
              </a:solidFill>
              <a:effectLst/>
              <a:latin typeface="+mn-lt"/>
              <a:ea typeface="+mn-ea"/>
              <a:cs typeface="+mn-cs"/>
            </a:rPr>
            <a:t>　今後については、元利償還金等が償還完了により徐々に減少していくことが見込まれる。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「一般会計等に係る地方債の現在高」は、福島県市町村振興基金の繰上償還等により</a:t>
          </a:r>
          <a:r>
            <a:rPr lang="en-US" altLang="ja-JP" sz="1100" b="0" i="0" baseline="0">
              <a:solidFill>
                <a:schemeClr val="dk1"/>
              </a:solidFill>
              <a:effectLst/>
              <a:latin typeface="+mn-lt"/>
              <a:ea typeface="+mn-ea"/>
              <a:cs typeface="+mn-cs"/>
            </a:rPr>
            <a:t>235</a:t>
          </a:r>
          <a:r>
            <a:rPr lang="ja-JP" altLang="ja-JP" sz="1100" b="0" i="0" baseline="0">
              <a:solidFill>
                <a:schemeClr val="dk1"/>
              </a:solidFill>
              <a:effectLst/>
              <a:latin typeface="+mn-lt"/>
              <a:ea typeface="+mn-ea"/>
              <a:cs typeface="+mn-cs"/>
            </a:rPr>
            <a:t>百万円減少した。</a:t>
          </a:r>
          <a:endParaRPr lang="ja-JP" altLang="ja-JP" sz="1400">
            <a:effectLst/>
          </a:endParaRPr>
        </a:p>
        <a:p>
          <a:pPr rtl="0"/>
          <a:r>
            <a:rPr lang="ja-JP" altLang="ja-JP" sz="1100" b="0" i="0" baseline="0">
              <a:solidFill>
                <a:schemeClr val="dk1"/>
              </a:solidFill>
              <a:effectLst/>
              <a:latin typeface="+mn-lt"/>
              <a:ea typeface="+mn-ea"/>
              <a:cs typeface="+mn-cs"/>
            </a:rPr>
            <a:t>　「公営企業債等繰入見込額」は、償還により水道事業で</a:t>
          </a:r>
          <a:r>
            <a:rPr lang="en-US" altLang="ja-JP" sz="1100" b="0" i="0" baseline="0">
              <a:solidFill>
                <a:schemeClr val="dk1"/>
              </a:solidFill>
              <a:effectLst/>
              <a:latin typeface="+mn-lt"/>
              <a:ea typeface="+mn-ea"/>
              <a:cs typeface="+mn-cs"/>
            </a:rPr>
            <a:t>77</a:t>
          </a:r>
          <a:r>
            <a:rPr lang="ja-JP" altLang="ja-JP" sz="1100" b="0" i="0" baseline="0">
              <a:solidFill>
                <a:schemeClr val="dk1"/>
              </a:solidFill>
              <a:effectLst/>
              <a:latin typeface="+mn-lt"/>
              <a:ea typeface="+mn-ea"/>
              <a:cs typeface="+mn-cs"/>
            </a:rPr>
            <a:t>百万円減少し、農業集落排水事業で</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百万円減少した。</a:t>
          </a:r>
          <a:endParaRPr lang="ja-JP" altLang="ja-JP" sz="1400">
            <a:effectLst/>
          </a:endParaRPr>
        </a:p>
        <a:p>
          <a:pPr rtl="0"/>
          <a:r>
            <a:rPr lang="ja-JP" altLang="ja-JP" sz="1100" b="0" i="0" baseline="0">
              <a:solidFill>
                <a:schemeClr val="dk1"/>
              </a:solidFill>
              <a:effectLst/>
              <a:latin typeface="+mn-lt"/>
              <a:ea typeface="+mn-ea"/>
              <a:cs typeface="+mn-cs"/>
            </a:rPr>
            <a:t>　「充当可能特定歳入」は、工業・住宅用地販売代金</a:t>
          </a:r>
          <a:r>
            <a:rPr lang="en-US" altLang="ja-JP" sz="1100" b="0" i="0" baseline="0">
              <a:solidFill>
                <a:schemeClr val="dk1"/>
              </a:solidFill>
              <a:effectLst/>
              <a:latin typeface="+mn-lt"/>
              <a:ea typeface="+mn-ea"/>
              <a:cs typeface="+mn-cs"/>
            </a:rPr>
            <a:t>300</a:t>
          </a:r>
          <a:r>
            <a:rPr lang="ja-JP" altLang="ja-JP" sz="1100" b="0" i="0" baseline="0">
              <a:solidFill>
                <a:schemeClr val="dk1"/>
              </a:solidFill>
              <a:effectLst/>
              <a:latin typeface="+mn-lt"/>
              <a:ea typeface="+mn-ea"/>
              <a:cs typeface="+mn-cs"/>
            </a:rPr>
            <a:t>百万円を福島県市町村振興基金の繰上償還に充当したため減少している。</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今後については、自主的財政再建計画により地方債の発行を抑制しているため、徐々に減少していく見込みである。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B1" zoomScale="80" zoomScaleNormal="80" workbookViewId="0">
      <selection activeCell="B3" sqref="B3:K5"/>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6260739</v>
      </c>
      <c r="BO4" s="349"/>
      <c r="BP4" s="349"/>
      <c r="BQ4" s="349"/>
      <c r="BR4" s="349"/>
      <c r="BS4" s="349"/>
      <c r="BT4" s="349"/>
      <c r="BU4" s="350"/>
      <c r="BV4" s="348">
        <v>5545497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5.5</v>
      </c>
      <c r="CU4" s="355"/>
      <c r="CV4" s="355"/>
      <c r="CW4" s="355"/>
      <c r="CX4" s="355"/>
      <c r="CY4" s="355"/>
      <c r="CZ4" s="355"/>
      <c r="DA4" s="356"/>
      <c r="DB4" s="354">
        <v>9.4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6123657</v>
      </c>
      <c r="BO5" s="386"/>
      <c r="BP5" s="386"/>
      <c r="BQ5" s="386"/>
      <c r="BR5" s="386"/>
      <c r="BS5" s="386"/>
      <c r="BT5" s="386"/>
      <c r="BU5" s="387"/>
      <c r="BV5" s="385">
        <v>5222112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71.400000000000006</v>
      </c>
      <c r="CU5" s="383"/>
      <c r="CV5" s="383"/>
      <c r="CW5" s="383"/>
      <c r="CX5" s="383"/>
      <c r="CY5" s="383"/>
      <c r="CZ5" s="383"/>
      <c r="DA5" s="384"/>
      <c r="DB5" s="382">
        <v>71.400000000000006</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137082</v>
      </c>
      <c r="BO6" s="386"/>
      <c r="BP6" s="386"/>
      <c r="BQ6" s="386"/>
      <c r="BR6" s="386"/>
      <c r="BS6" s="386"/>
      <c r="BT6" s="386"/>
      <c r="BU6" s="387"/>
      <c r="BV6" s="385">
        <v>323385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78.5</v>
      </c>
      <c r="CU6" s="423"/>
      <c r="CV6" s="423"/>
      <c r="CW6" s="423"/>
      <c r="CX6" s="423"/>
      <c r="CY6" s="423"/>
      <c r="CZ6" s="423"/>
      <c r="DA6" s="424"/>
      <c r="DB6" s="422">
        <v>78.2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v>
      </c>
      <c r="BO7" s="386"/>
      <c r="BP7" s="386"/>
      <c r="BQ7" s="386"/>
      <c r="BR7" s="386"/>
      <c r="BS7" s="386"/>
      <c r="BT7" s="386"/>
      <c r="BU7" s="387"/>
      <c r="BV7" s="385">
        <v>87808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2494715</v>
      </c>
      <c r="CU7" s="386"/>
      <c r="CV7" s="386"/>
      <c r="CW7" s="386"/>
      <c r="CX7" s="386"/>
      <c r="CY7" s="386"/>
      <c r="CZ7" s="386"/>
      <c r="DA7" s="387"/>
      <c r="DB7" s="385">
        <v>2496989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137081</v>
      </c>
      <c r="BO8" s="386"/>
      <c r="BP8" s="386"/>
      <c r="BQ8" s="386"/>
      <c r="BR8" s="386"/>
      <c r="BS8" s="386"/>
      <c r="BT8" s="386"/>
      <c r="BU8" s="387"/>
      <c r="BV8" s="385">
        <v>235577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0.56000000000000005</v>
      </c>
      <c r="CU8" s="426"/>
      <c r="CV8" s="426"/>
      <c r="CW8" s="426"/>
      <c r="CX8" s="426"/>
      <c r="CY8" s="426"/>
      <c r="CZ8" s="426"/>
      <c r="DA8" s="427"/>
      <c r="DB8" s="425">
        <v>0.56999999999999995</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6802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-98496</v>
      </c>
      <c r="BO9" s="386"/>
      <c r="BP9" s="386"/>
      <c r="BQ9" s="386"/>
      <c r="BR9" s="386"/>
      <c r="BS9" s="386"/>
      <c r="BT9" s="386"/>
      <c r="BU9" s="387"/>
      <c r="BV9" s="385">
        <v>70068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11.5</v>
      </c>
      <c r="CU9" s="383"/>
      <c r="CV9" s="383"/>
      <c r="CW9" s="383"/>
      <c r="CX9" s="383"/>
      <c r="CY9" s="383"/>
      <c r="CZ9" s="383"/>
      <c r="DA9" s="384"/>
      <c r="DB9" s="382">
        <v>21.1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6761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61000</v>
      </c>
      <c r="BO10" s="386"/>
      <c r="BP10" s="386"/>
      <c r="BQ10" s="386"/>
      <c r="BR10" s="386"/>
      <c r="BS10" s="386"/>
      <c r="BT10" s="386"/>
      <c r="BU10" s="387"/>
      <c r="BV10" s="385" t="s">
        <v>105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6766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6709</v>
      </c>
      <c r="S13" s="467"/>
      <c r="T13" s="467"/>
      <c r="U13" s="467"/>
      <c r="V13" s="468"/>
      <c r="W13" s="401" t="s">
        <v>123</v>
      </c>
      <c r="X13" s="402"/>
      <c r="Y13" s="402"/>
      <c r="Z13" s="402"/>
      <c r="AA13" s="402"/>
      <c r="AB13" s="392"/>
      <c r="AC13" s="436">
        <v>466</v>
      </c>
      <c r="AD13" s="437"/>
      <c r="AE13" s="437"/>
      <c r="AF13" s="437"/>
      <c r="AG13" s="476"/>
      <c r="AH13" s="436">
        <v>540</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-37496</v>
      </c>
      <c r="BO13" s="386"/>
      <c r="BP13" s="386"/>
      <c r="BQ13" s="386"/>
      <c r="BR13" s="386"/>
      <c r="BS13" s="386"/>
      <c r="BT13" s="386"/>
      <c r="BU13" s="387"/>
      <c r="BV13" s="385">
        <v>70068</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9.1999999999999993</v>
      </c>
      <c r="CU13" s="383"/>
      <c r="CV13" s="383"/>
      <c r="CW13" s="383"/>
      <c r="CX13" s="383"/>
      <c r="CY13" s="383"/>
      <c r="CZ13" s="383"/>
      <c r="DA13" s="384"/>
      <c r="DB13" s="382">
        <v>12.3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6777</v>
      </c>
      <c r="S14" s="467"/>
      <c r="T14" s="467"/>
      <c r="U14" s="467"/>
      <c r="V14" s="468"/>
      <c r="W14" s="375"/>
      <c r="X14" s="376"/>
      <c r="Y14" s="376"/>
      <c r="Z14" s="376"/>
      <c r="AA14" s="376"/>
      <c r="AB14" s="365"/>
      <c r="AC14" s="469">
        <v>14</v>
      </c>
      <c r="AD14" s="470"/>
      <c r="AE14" s="470"/>
      <c r="AF14" s="470"/>
      <c r="AG14" s="471"/>
      <c r="AH14" s="469">
        <v>15.4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64.599999999999994</v>
      </c>
      <c r="CU14" s="481"/>
      <c r="CV14" s="481"/>
      <c r="CW14" s="481"/>
      <c r="CX14" s="481"/>
      <c r="CY14" s="481"/>
      <c r="CZ14" s="481"/>
      <c r="DA14" s="482"/>
      <c r="DB14" s="480">
        <v>65.5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6717</v>
      </c>
      <c r="S15" s="467"/>
      <c r="T15" s="467"/>
      <c r="U15" s="467"/>
      <c r="V15" s="468"/>
      <c r="W15" s="401" t="s">
        <v>129</v>
      </c>
      <c r="X15" s="402"/>
      <c r="Y15" s="402"/>
      <c r="Z15" s="402"/>
      <c r="AA15" s="402"/>
      <c r="AB15" s="392"/>
      <c r="AC15" s="436">
        <v>1336</v>
      </c>
      <c r="AD15" s="437"/>
      <c r="AE15" s="437"/>
      <c r="AF15" s="437"/>
      <c r="AG15" s="476"/>
      <c r="AH15" s="436">
        <v>1416</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1087007</v>
      </c>
      <c r="BO15" s="349"/>
      <c r="BP15" s="349"/>
      <c r="BQ15" s="349"/>
      <c r="BR15" s="349"/>
      <c r="BS15" s="349"/>
      <c r="BT15" s="349"/>
      <c r="BU15" s="350"/>
      <c r="BV15" s="348">
        <v>1097431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40.299999999999997</v>
      </c>
      <c r="AD16" s="470"/>
      <c r="AE16" s="470"/>
      <c r="AF16" s="470"/>
      <c r="AG16" s="471"/>
      <c r="AH16" s="469">
        <v>40.5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1948117</v>
      </c>
      <c r="BO16" s="386"/>
      <c r="BP16" s="386"/>
      <c r="BQ16" s="386"/>
      <c r="BR16" s="386"/>
      <c r="BS16" s="386"/>
      <c r="BT16" s="386"/>
      <c r="BU16" s="387"/>
      <c r="BV16" s="385">
        <v>1952932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1515</v>
      </c>
      <c r="AD17" s="437"/>
      <c r="AE17" s="437"/>
      <c r="AF17" s="437"/>
      <c r="AG17" s="476"/>
      <c r="AH17" s="436">
        <v>1511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1414319</v>
      </c>
      <c r="BO17" s="386"/>
      <c r="BP17" s="386"/>
      <c r="BQ17" s="386"/>
      <c r="BR17" s="386"/>
      <c r="BS17" s="386"/>
      <c r="BT17" s="386"/>
      <c r="BU17" s="387"/>
      <c r="BV17" s="385">
        <v>1426237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35.4</v>
      </c>
      <c r="M18" s="498"/>
      <c r="N18" s="498"/>
      <c r="O18" s="498"/>
      <c r="P18" s="498"/>
      <c r="Q18" s="498"/>
      <c r="R18" s="499"/>
      <c r="S18" s="499"/>
      <c r="T18" s="499"/>
      <c r="U18" s="499"/>
      <c r="V18" s="500"/>
      <c r="W18" s="403"/>
      <c r="X18" s="404"/>
      <c r="Y18" s="404"/>
      <c r="Z18" s="404"/>
      <c r="AA18" s="404"/>
      <c r="AB18" s="395"/>
      <c r="AC18" s="501">
        <v>45.7</v>
      </c>
      <c r="AD18" s="502"/>
      <c r="AE18" s="502"/>
      <c r="AF18" s="502"/>
      <c r="AG18" s="503"/>
      <c r="AH18" s="501">
        <v>43.2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1743073</v>
      </c>
      <c r="BO18" s="386"/>
      <c r="BP18" s="386"/>
      <c r="BQ18" s="386"/>
      <c r="BR18" s="386"/>
      <c r="BS18" s="386"/>
      <c r="BT18" s="386"/>
      <c r="BU18" s="387"/>
      <c r="BV18" s="385">
        <v>1742305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192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2986713</v>
      </c>
      <c r="BO19" s="386"/>
      <c r="BP19" s="386"/>
      <c r="BQ19" s="386"/>
      <c r="BR19" s="386"/>
      <c r="BS19" s="386"/>
      <c r="BT19" s="386"/>
      <c r="BU19" s="387"/>
      <c r="BV19" s="385">
        <v>3014460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2006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3715107</v>
      </c>
      <c r="BO23" s="386"/>
      <c r="BP23" s="386"/>
      <c r="BQ23" s="386"/>
      <c r="BR23" s="386"/>
      <c r="BS23" s="386"/>
      <c r="BT23" s="386"/>
      <c r="BU23" s="387"/>
      <c r="BV23" s="385">
        <v>3932828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7050</v>
      </c>
      <c r="R24" s="437"/>
      <c r="S24" s="437"/>
      <c r="T24" s="437"/>
      <c r="U24" s="437"/>
      <c r="V24" s="476"/>
      <c r="W24" s="531"/>
      <c r="X24" s="519"/>
      <c r="Y24" s="520"/>
      <c r="Z24" s="435" t="s">
        <v>153</v>
      </c>
      <c r="AA24" s="415"/>
      <c r="AB24" s="415"/>
      <c r="AC24" s="415"/>
      <c r="AD24" s="415"/>
      <c r="AE24" s="415"/>
      <c r="AF24" s="415"/>
      <c r="AG24" s="416"/>
      <c r="AH24" s="436">
        <v>56</v>
      </c>
      <c r="AI24" s="437"/>
      <c r="AJ24" s="437"/>
      <c r="AK24" s="437"/>
      <c r="AL24" s="476"/>
      <c r="AM24" s="436">
        <v>189168</v>
      </c>
      <c r="AN24" s="437"/>
      <c r="AO24" s="437"/>
      <c r="AP24" s="437"/>
      <c r="AQ24" s="437"/>
      <c r="AR24" s="476"/>
      <c r="AS24" s="436">
        <v>3378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2103496</v>
      </c>
      <c r="BO24" s="386"/>
      <c r="BP24" s="386"/>
      <c r="BQ24" s="386"/>
      <c r="BR24" s="386"/>
      <c r="BS24" s="386"/>
      <c r="BT24" s="386"/>
      <c r="BU24" s="387"/>
      <c r="BV24" s="385">
        <v>2189609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6000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14498</v>
      </c>
      <c r="BO25" s="349"/>
      <c r="BP25" s="349"/>
      <c r="BQ25" s="349"/>
      <c r="BR25" s="349"/>
      <c r="BS25" s="349"/>
      <c r="BT25" s="349"/>
      <c r="BU25" s="350"/>
      <c r="BV25" s="348">
        <v>17031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5350</v>
      </c>
      <c r="R26" s="437"/>
      <c r="S26" s="437"/>
      <c r="T26" s="437"/>
      <c r="U26" s="437"/>
      <c r="V26" s="476"/>
      <c r="W26" s="531"/>
      <c r="X26" s="519"/>
      <c r="Y26" s="520"/>
      <c r="Z26" s="435" t="s">
        <v>159</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3110</v>
      </c>
      <c r="R27" s="437"/>
      <c r="S27" s="437"/>
      <c r="T27" s="437"/>
      <c r="U27" s="437"/>
      <c r="V27" s="476"/>
      <c r="W27" s="531"/>
      <c r="X27" s="519"/>
      <c r="Y27" s="520"/>
      <c r="Z27" s="435" t="s">
        <v>162</v>
      </c>
      <c r="AA27" s="415"/>
      <c r="AB27" s="415"/>
      <c r="AC27" s="415"/>
      <c r="AD27" s="415"/>
      <c r="AE27" s="415"/>
      <c r="AF27" s="415"/>
      <c r="AG27" s="416"/>
      <c r="AH27" s="436">
        <v>7</v>
      </c>
      <c r="AI27" s="437"/>
      <c r="AJ27" s="437"/>
      <c r="AK27" s="437"/>
      <c r="AL27" s="476"/>
      <c r="AM27" s="436">
        <v>23464</v>
      </c>
      <c r="AN27" s="437"/>
      <c r="AO27" s="437"/>
      <c r="AP27" s="437"/>
      <c r="AQ27" s="437"/>
      <c r="AR27" s="476"/>
      <c r="AS27" s="436">
        <v>3352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113505</v>
      </c>
      <c r="BO27" s="553"/>
      <c r="BP27" s="553"/>
      <c r="BQ27" s="553"/>
      <c r="BR27" s="553"/>
      <c r="BS27" s="553"/>
      <c r="BT27" s="553"/>
      <c r="BU27" s="554"/>
      <c r="BV27" s="552">
        <v>113505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2500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289507</v>
      </c>
      <c r="BO28" s="349"/>
      <c r="BP28" s="349"/>
      <c r="BQ28" s="349"/>
      <c r="BR28" s="349"/>
      <c r="BS28" s="349"/>
      <c r="BT28" s="349"/>
      <c r="BU28" s="350"/>
      <c r="BV28" s="348">
        <v>228507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8</v>
      </c>
      <c r="M29" s="437"/>
      <c r="N29" s="437"/>
      <c r="O29" s="437"/>
      <c r="P29" s="476"/>
      <c r="Q29" s="436">
        <v>2250</v>
      </c>
      <c r="R29" s="437"/>
      <c r="S29" s="437"/>
      <c r="T29" s="437"/>
      <c r="U29" s="437"/>
      <c r="V29" s="476"/>
      <c r="W29" s="531"/>
      <c r="X29" s="519"/>
      <c r="Y29" s="520"/>
      <c r="Z29" s="435" t="s">
        <v>169</v>
      </c>
      <c r="AA29" s="415"/>
      <c r="AB29" s="415"/>
      <c r="AC29" s="415"/>
      <c r="AD29" s="415"/>
      <c r="AE29" s="415"/>
      <c r="AF29" s="415"/>
      <c r="AG29" s="416"/>
      <c r="AH29" s="436">
        <v>63</v>
      </c>
      <c r="AI29" s="437"/>
      <c r="AJ29" s="437"/>
      <c r="AK29" s="437"/>
      <c r="AL29" s="476"/>
      <c r="AM29" s="436">
        <v>212632</v>
      </c>
      <c r="AN29" s="437"/>
      <c r="AO29" s="437"/>
      <c r="AP29" s="437"/>
      <c r="AQ29" s="437"/>
      <c r="AR29" s="476"/>
      <c r="AS29" s="436">
        <v>3375</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226208</v>
      </c>
      <c r="BO29" s="386"/>
      <c r="BP29" s="386"/>
      <c r="BQ29" s="386"/>
      <c r="BR29" s="386"/>
      <c r="BS29" s="386"/>
      <c r="BT29" s="386"/>
      <c r="BU29" s="387"/>
      <c r="BV29" s="385">
        <v>226208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95.5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284574</v>
      </c>
      <c r="BO30" s="553"/>
      <c r="BP30" s="553"/>
      <c r="BQ30" s="553"/>
      <c r="BR30" s="553"/>
      <c r="BS30" s="553"/>
      <c r="BT30" s="553"/>
      <c r="BU30" s="554"/>
      <c r="BV30" s="552">
        <v>418749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IF('各会計、関係団体の財政状況及び健全化判断比率'!B35="","",'各会計、関係団体の財政状況及び健全化判断比率'!B35)</f>
        <v>農業集落排水処理事業特別会計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白河地方広域市町村圏整備組合　一般会計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泉崎観光株式会社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工業用地造成事業会計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IF('各会計、関係団体の財政状況及び健全化判断比率'!B36="","",'各会計、関係団体の財政状況及び健全化判断比率'!B36)</f>
        <v>流通業施設用地造成事業特別会計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白河地方広域市町村圏整備組合　水道用水供給事業会計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IF('各会計、関係団体の財政状況及び健全化判断比率'!B34="","",'各会計、関係団体の財政状況及び健全化判断比率'!B34)</f>
        <v>住宅用地造成事業会計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福島県後期高齢者医療広域連合　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介護老人保健施設特別会計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福島県後期高齢者医療広域連合　後期高齢者医療特別会計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福島県市町村総合事務組合　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福島県市町村総合事務組合　消防補償等特別会計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福島県市町村総合事務組合　消防賞じゅつ金特別会計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福島県市町村総合事務組合　非常勤職員公務災害補償特別会計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福島県市町村総合事務組合　自治会館管理特別会計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67" t="s">
        <v>23</v>
      </c>
      <c r="C41" s="1168"/>
      <c r="D41" s="81"/>
      <c r="E41" s="1173" t="s">
        <v>24</v>
      </c>
      <c r="F41" s="1173"/>
      <c r="G41" s="1173"/>
      <c r="H41" s="1174"/>
      <c r="I41" s="82">
        <v>5242</v>
      </c>
      <c r="J41" s="83">
        <v>4784</v>
      </c>
      <c r="K41" s="83">
        <v>4583</v>
      </c>
      <c r="L41" s="83">
        <v>4125</v>
      </c>
      <c r="M41" s="84">
        <v>3890</v>
      </c>
    </row>
    <row r="42" spans="2:13" ht="27.75" customHeight="1" x14ac:dyDescent="0.15">
      <c r="B42" s="1169"/>
      <c r="C42" s="1170"/>
      <c r="D42" s="85"/>
      <c r="E42" s="1175" t="s">
        <v>25</v>
      </c>
      <c r="F42" s="1175"/>
      <c r="G42" s="1175"/>
      <c r="H42" s="1176"/>
      <c r="I42" s="86">
        <v>399</v>
      </c>
      <c r="J42" s="87">
        <v>174</v>
      </c>
      <c r="K42" s="87">
        <v>8</v>
      </c>
      <c r="L42" s="87">
        <v>2</v>
      </c>
      <c r="M42" s="88">
        <v>2</v>
      </c>
    </row>
    <row r="43" spans="2:13" ht="27.75" customHeight="1" x14ac:dyDescent="0.15">
      <c r="B43" s="1169"/>
      <c r="C43" s="1170"/>
      <c r="D43" s="85"/>
      <c r="E43" s="1175" t="s">
        <v>26</v>
      </c>
      <c r="F43" s="1175"/>
      <c r="G43" s="1175"/>
      <c r="H43" s="1176"/>
      <c r="I43" s="86">
        <v>1933</v>
      </c>
      <c r="J43" s="87">
        <v>1880</v>
      </c>
      <c r="K43" s="87">
        <v>1417</v>
      </c>
      <c r="L43" s="87">
        <v>1301</v>
      </c>
      <c r="M43" s="88">
        <v>1123</v>
      </c>
    </row>
    <row r="44" spans="2:13" ht="27.75" customHeight="1" x14ac:dyDescent="0.15">
      <c r="B44" s="1169"/>
      <c r="C44" s="1170"/>
      <c r="D44" s="85"/>
      <c r="E44" s="1175" t="s">
        <v>27</v>
      </c>
      <c r="F44" s="1175"/>
      <c r="G44" s="1175"/>
      <c r="H44" s="1176"/>
      <c r="I44" s="86">
        <v>99</v>
      </c>
      <c r="J44" s="87">
        <v>88</v>
      </c>
      <c r="K44" s="87">
        <v>91</v>
      </c>
      <c r="L44" s="87">
        <v>83</v>
      </c>
      <c r="M44" s="88">
        <v>78</v>
      </c>
    </row>
    <row r="45" spans="2:13" ht="27.75" customHeight="1" x14ac:dyDescent="0.15">
      <c r="B45" s="1169"/>
      <c r="C45" s="1170"/>
      <c r="D45" s="85"/>
      <c r="E45" s="1175" t="s">
        <v>28</v>
      </c>
      <c r="F45" s="1175"/>
      <c r="G45" s="1175"/>
      <c r="H45" s="1176"/>
      <c r="I45" s="86">
        <v>956</v>
      </c>
      <c r="J45" s="87">
        <v>884</v>
      </c>
      <c r="K45" s="87">
        <v>817</v>
      </c>
      <c r="L45" s="87">
        <v>794</v>
      </c>
      <c r="M45" s="88">
        <v>717</v>
      </c>
    </row>
    <row r="46" spans="2:13" ht="27.75" customHeight="1" x14ac:dyDescent="0.15">
      <c r="B46" s="1169"/>
      <c r="C46" s="1170"/>
      <c r="D46" s="85"/>
      <c r="E46" s="1175" t="s">
        <v>29</v>
      </c>
      <c r="F46" s="1175"/>
      <c r="G46" s="1175"/>
      <c r="H46" s="1176"/>
      <c r="I46" s="86">
        <v>113</v>
      </c>
      <c r="J46" s="87">
        <v>35</v>
      </c>
      <c r="K46" s="87">
        <v>97</v>
      </c>
      <c r="L46" s="87">
        <v>90</v>
      </c>
      <c r="M46" s="88">
        <v>28</v>
      </c>
    </row>
    <row r="47" spans="2:13" ht="27.75" customHeight="1" x14ac:dyDescent="0.15">
      <c r="B47" s="1169"/>
      <c r="C47" s="1170"/>
      <c r="D47" s="85"/>
      <c r="E47" s="1175" t="s">
        <v>30</v>
      </c>
      <c r="F47" s="1175"/>
      <c r="G47" s="1175"/>
      <c r="H47" s="1176"/>
      <c r="I47" s="86" t="s">
        <v>476</v>
      </c>
      <c r="J47" s="87" t="s">
        <v>476</v>
      </c>
      <c r="K47" s="87" t="s">
        <v>476</v>
      </c>
      <c r="L47" s="87" t="s">
        <v>476</v>
      </c>
      <c r="M47" s="88" t="s">
        <v>476</v>
      </c>
    </row>
    <row r="48" spans="2:13" ht="27.75" customHeight="1" x14ac:dyDescent="0.15">
      <c r="B48" s="1171"/>
      <c r="C48" s="1172"/>
      <c r="D48" s="85"/>
      <c r="E48" s="1175" t="s">
        <v>31</v>
      </c>
      <c r="F48" s="1175"/>
      <c r="G48" s="1175"/>
      <c r="H48" s="1176"/>
      <c r="I48" s="86" t="s">
        <v>476</v>
      </c>
      <c r="J48" s="87" t="s">
        <v>476</v>
      </c>
      <c r="K48" s="87" t="s">
        <v>476</v>
      </c>
      <c r="L48" s="87" t="s">
        <v>476</v>
      </c>
      <c r="M48" s="88" t="s">
        <v>476</v>
      </c>
    </row>
    <row r="49" spans="2:13" ht="27.75" customHeight="1" x14ac:dyDescent="0.15">
      <c r="B49" s="1177" t="s">
        <v>32</v>
      </c>
      <c r="C49" s="1178"/>
      <c r="D49" s="89"/>
      <c r="E49" s="1175" t="s">
        <v>33</v>
      </c>
      <c r="F49" s="1175"/>
      <c r="G49" s="1175"/>
      <c r="H49" s="1176"/>
      <c r="I49" s="86">
        <v>451</v>
      </c>
      <c r="J49" s="87">
        <v>494</v>
      </c>
      <c r="K49" s="87">
        <v>851</v>
      </c>
      <c r="L49" s="87">
        <v>895</v>
      </c>
      <c r="M49" s="88">
        <v>903</v>
      </c>
    </row>
    <row r="50" spans="2:13" ht="27.75" customHeight="1" x14ac:dyDescent="0.15">
      <c r="B50" s="1169"/>
      <c r="C50" s="1170"/>
      <c r="D50" s="85"/>
      <c r="E50" s="1175" t="s">
        <v>34</v>
      </c>
      <c r="F50" s="1175"/>
      <c r="G50" s="1175"/>
      <c r="H50" s="1176"/>
      <c r="I50" s="86">
        <v>1746</v>
      </c>
      <c r="J50" s="87">
        <v>1104</v>
      </c>
      <c r="K50" s="87">
        <v>830</v>
      </c>
      <c r="L50" s="87">
        <v>407</v>
      </c>
      <c r="M50" s="88">
        <v>83</v>
      </c>
    </row>
    <row r="51" spans="2:13" ht="27.75" customHeight="1" x14ac:dyDescent="0.15">
      <c r="B51" s="1171"/>
      <c r="C51" s="1172"/>
      <c r="D51" s="85"/>
      <c r="E51" s="1175" t="s">
        <v>35</v>
      </c>
      <c r="F51" s="1175"/>
      <c r="G51" s="1175"/>
      <c r="H51" s="1176"/>
      <c r="I51" s="86">
        <v>3298</v>
      </c>
      <c r="J51" s="87">
        <v>3547</v>
      </c>
      <c r="K51" s="87">
        <v>3536</v>
      </c>
      <c r="L51" s="87">
        <v>3668</v>
      </c>
      <c r="M51" s="88">
        <v>3441</v>
      </c>
    </row>
    <row r="52" spans="2:13" ht="27.75" customHeight="1" thickBot="1" x14ac:dyDescent="0.2">
      <c r="B52" s="1179" t="s">
        <v>36</v>
      </c>
      <c r="C52" s="1180"/>
      <c r="D52" s="90"/>
      <c r="E52" s="1181" t="s">
        <v>37</v>
      </c>
      <c r="F52" s="1181"/>
      <c r="G52" s="1181"/>
      <c r="H52" s="1182"/>
      <c r="I52" s="91">
        <v>3247</v>
      </c>
      <c r="J52" s="92">
        <v>2701</v>
      </c>
      <c r="K52" s="92">
        <v>1796</v>
      </c>
      <c r="L52" s="92">
        <v>1425</v>
      </c>
      <c r="M52" s="93">
        <v>1411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12790</v>
      </c>
      <c r="E3" s="116"/>
      <c r="F3" s="117">
        <v>109926</v>
      </c>
      <c r="G3" s="118"/>
      <c r="H3" s="119"/>
    </row>
    <row r="4" spans="1:8" x14ac:dyDescent="0.15">
      <c r="A4" s="120"/>
      <c r="B4" s="121"/>
      <c r="C4" s="122"/>
      <c r="D4" s="123">
        <v>12466</v>
      </c>
      <c r="E4" s="124"/>
      <c r="F4" s="125">
        <v>64844</v>
      </c>
      <c r="G4" s="126"/>
      <c r="H4" s="127"/>
    </row>
    <row r="5" spans="1:8" x14ac:dyDescent="0.15">
      <c r="A5" s="108" t="s">
        <v>509</v>
      </c>
      <c r="B5" s="113"/>
      <c r="C5" s="114"/>
      <c r="D5" s="115">
        <v>32743</v>
      </c>
      <c r="E5" s="116"/>
      <c r="F5" s="117">
        <v>133616</v>
      </c>
      <c r="G5" s="118"/>
      <c r="H5" s="119"/>
    </row>
    <row r="6" spans="1:8" x14ac:dyDescent="0.15">
      <c r="A6" s="120"/>
      <c r="B6" s="121"/>
      <c r="C6" s="122"/>
      <c r="D6" s="123">
        <v>3609</v>
      </c>
      <c r="E6" s="124"/>
      <c r="F6" s="125">
        <v>57933</v>
      </c>
      <c r="G6" s="126"/>
      <c r="H6" s="127"/>
    </row>
    <row r="7" spans="1:8" x14ac:dyDescent="0.15">
      <c r="A7" s="108" t="s">
        <v>510</v>
      </c>
      <c r="B7" s="113"/>
      <c r="C7" s="114"/>
      <c r="D7" s="115">
        <v>10357</v>
      </c>
      <c r="E7" s="116"/>
      <c r="F7" s="117">
        <v>96333</v>
      </c>
      <c r="G7" s="118"/>
      <c r="H7" s="119"/>
    </row>
    <row r="8" spans="1:8" x14ac:dyDescent="0.15">
      <c r="A8" s="120"/>
      <c r="B8" s="121"/>
      <c r="C8" s="122"/>
      <c r="D8" s="123">
        <v>3529</v>
      </c>
      <c r="E8" s="124"/>
      <c r="F8" s="125">
        <v>57060</v>
      </c>
      <c r="G8" s="126"/>
      <c r="H8" s="127"/>
    </row>
    <row r="9" spans="1:8" x14ac:dyDescent="0.15">
      <c r="A9" s="108" t="s">
        <v>511</v>
      </c>
      <c r="B9" s="113"/>
      <c r="C9" s="114"/>
      <c r="D9" s="115">
        <v>14569</v>
      </c>
      <c r="E9" s="116"/>
      <c r="F9" s="117">
        <v>117673</v>
      </c>
      <c r="G9" s="118"/>
      <c r="H9" s="119"/>
    </row>
    <row r="10" spans="1:8" x14ac:dyDescent="0.15">
      <c r="A10" s="120"/>
      <c r="B10" s="121"/>
      <c r="C10" s="122"/>
      <c r="D10" s="123">
        <v>6195</v>
      </c>
      <c r="E10" s="124"/>
      <c r="F10" s="125">
        <v>62359</v>
      </c>
      <c r="G10" s="126"/>
      <c r="H10" s="127"/>
    </row>
    <row r="11" spans="1:8" x14ac:dyDescent="0.15">
      <c r="A11" s="108" t="s">
        <v>512</v>
      </c>
      <c r="B11" s="113"/>
      <c r="C11" s="114"/>
      <c r="D11" s="115">
        <v>76169</v>
      </c>
      <c r="E11" s="116"/>
      <c r="F11" s="117">
        <v>118223</v>
      </c>
      <c r="G11" s="118"/>
      <c r="H11" s="119"/>
    </row>
    <row r="12" spans="1:8" x14ac:dyDescent="0.15">
      <c r="A12" s="120"/>
      <c r="B12" s="121"/>
      <c r="C12" s="128"/>
      <c r="D12" s="123">
        <v>19903</v>
      </c>
      <c r="E12" s="124"/>
      <c r="F12" s="125">
        <v>57106</v>
      </c>
      <c r="G12" s="126"/>
      <c r="H12" s="127"/>
    </row>
    <row r="13" spans="1:8" x14ac:dyDescent="0.15">
      <c r="A13" s="108"/>
      <c r="B13" s="113"/>
      <c r="C13" s="129"/>
      <c r="D13" s="130">
        <v>29326</v>
      </c>
      <c r="E13" s="131"/>
      <c r="F13" s="132">
        <v>115154</v>
      </c>
      <c r="G13" s="133"/>
      <c r="H13" s="119"/>
    </row>
    <row r="14" spans="1:8" x14ac:dyDescent="0.15">
      <c r="A14" s="120"/>
      <c r="B14" s="121"/>
      <c r="C14" s="122"/>
      <c r="D14" s="123">
        <v>9140</v>
      </c>
      <c r="E14" s="124"/>
      <c r="F14" s="125">
        <v>59860</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4.6399999999999997</v>
      </c>
      <c r="C19" s="134">
        <f>ROUND(VALUE(SUBSTITUTE(実質収支比率等に係る経年分析!G$48,"▲","-")),2)</f>
        <v>3.79</v>
      </c>
      <c r="D19" s="134">
        <f>ROUND(VALUE(SUBSTITUTE(実質収支比率等に係る経年分析!H$48,"▲","-")),2)</f>
        <v>6.61</v>
      </c>
      <c r="E19" s="134">
        <f>ROUND(VALUE(SUBSTITUTE(実質収支比率等に係る経年分析!I$48,"▲","-")),2)</f>
        <v>9.43</v>
      </c>
      <c r="F19" s="134">
        <f>ROUND(VALUE(SUBSTITUTE(実質収支比率等に係る経年分析!J$48,"▲","-")),2)</f>
        <v>5.49</v>
      </c>
    </row>
    <row r="20" spans="1:11" x14ac:dyDescent="0.15">
      <c r="A20" s="134" t="s">
        <v>42</v>
      </c>
      <c r="B20" s="134">
        <f>ROUND(VALUE(SUBSTITUTE(実質収支比率等に係る経年分析!F$47,"▲","-")),2)</f>
        <v>12.17</v>
      </c>
      <c r="C20" s="134">
        <f>ROUND(VALUE(SUBSTITUTE(実質収支比率等に係る経年分析!G$47,"▲","-")),2)</f>
        <v>11.16</v>
      </c>
      <c r="D20" s="134">
        <f>ROUND(VALUE(SUBSTITUTE(実質収支比率等に係る経年分析!H$47,"▲","-")),2)</f>
        <v>9.1199999999999992</v>
      </c>
      <c r="E20" s="134">
        <f>ROUND(VALUE(SUBSTITUTE(実質収支比率等に係る経年分析!I$47,"▲","-")),2)</f>
        <v>9.15</v>
      </c>
      <c r="F20" s="134">
        <f>ROUND(VALUE(SUBSTITUTE(実質収支比率等に係る経年分析!J$47,"▲","-")),2)</f>
        <v>11.6</v>
      </c>
    </row>
    <row r="21" spans="1:11" x14ac:dyDescent="0.15">
      <c r="A21" s="134" t="s">
        <v>43</v>
      </c>
      <c r="B21" s="134">
        <f>IF(ISNUMBER(VALUE(SUBSTITUTE(実質収支比率等に係る経年分析!F$49,"▲","-"))),ROUND(VALUE(SUBSTITUTE(実質収支比率等に係る経年分析!F$49,"▲","-")),2),NA())</f>
        <v>4.3899999999999997</v>
      </c>
      <c r="C21" s="134">
        <f>IF(ISNUMBER(VALUE(SUBSTITUTE(実質収支比率等に係る経年分析!G$49,"▲","-"))),ROUND(VALUE(SUBSTITUTE(実質収支比率等に係る経年分析!G$49,"▲","-")),2),NA())</f>
        <v>-0.95</v>
      </c>
      <c r="D21" s="134">
        <f>IF(ISNUMBER(VALUE(SUBSTITUTE(実質収支比率等に係る経年分析!H$49,"▲","-"))),ROUND(VALUE(SUBSTITUTE(実質収支比率等に係る経年分析!H$49,"▲","-")),2),NA())</f>
        <v>0.78</v>
      </c>
      <c r="E21" s="134">
        <f>IF(ISNUMBER(VALUE(SUBSTITUTE(実質収支比率等に係る経年分析!I$49,"▲","-"))),ROUND(VALUE(SUBSTITUTE(実質収支比率等に係る経年分析!I$49,"▲","-")),2),NA())</f>
        <v>2.81</v>
      </c>
      <c r="F21" s="134">
        <f>IF(ISNUMBER(VALUE(SUBSTITUTE(実質収支比率等に係る経年分析!J$49,"▲","-"))),ROUND(VALUE(SUBSTITUTE(実質収支比率等に係る経年分析!J$49,"▲","-")),2),NA())</f>
        <v>-1.5</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1.63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0.47</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1.28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0.61</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3.52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3.02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2.08</v>
      </c>
    </row>
    <row r="32" spans="1:11" x14ac:dyDescent="0.15">
      <c r="A32" s="135" t="str">
        <f>IF(連結実質赤字比率に係る赤字・黒字の構成分析!C$38="",NA(),連結実質赤字比率に係る赤字・黒字の構成分析!C$38)</f>
        <v>住宅用地造成事業会計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15.94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4.2300000000000004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9.43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5.49</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8.3800000000000008</v>
      </c>
    </row>
    <row r="35" spans="1:16" x14ac:dyDescent="0.15">
      <c r="A35" s="135" t="str">
        <f>IF(連結実質赤字比率に係る赤字・黒字の構成分析!C$35="",NA(),連結実質赤字比率に係る赤字・黒字の構成分析!C$35)</f>
        <v>流通業施設用地造成事業特別会計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#VALUE!</v>
      </c>
      <c r="G35" s="135" t="e">
        <f>IF(ROUND(VALUE(SUBSTITUTE(連結実質赤字比率に係る赤字・黒字の構成分析!H$35,"▲", "-")), 2) &gt;= 0, ABS(ROUND(VALUE(SUBSTITUTE(連結実質赤字比率に係る赤字・黒字の構成分析!H$35,"▲", "-")), 2)), NA())</f>
        <v>#VALUE!</v>
      </c>
      <c r="H35" s="135" t="e">
        <f>IF(ROUND(VALUE(SUBSTITUTE(連結実質赤字比率に係る赤字・黒字の構成分析!I$35,"▲", "-")), 2) &lt; 0, ABS(ROUND(VALUE(SUBSTITUTE(連結実質赤字比率に係る赤字・黒字の構成分析!I$35,"▲", "-")), 2)), NA())</f>
        <v>#VALUE!</v>
      </c>
      <c r="I35" s="135" t="e">
        <f>IF(ROUND(VALUE(SUBSTITUTE(連結実質赤字比率に係る赤字・黒字の構成分析!I$35,"▲", "-")), 2) &gt;= 0, ABS(ROUND(VALUE(SUBSTITUTE(連結実質赤字比率に係る赤字・黒字の構成分析!I$35,"▲", "-")), 2)), NA())</f>
        <v>#VALUE!</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14.35</v>
      </c>
    </row>
    <row r="36" spans="1:16" x14ac:dyDescent="0.15">
      <c r="A36" s="135" t="str">
        <f>IF(連結実質赤字比率に係る赤字・黒字の構成分析!C$34="",NA(),連結実質赤字比率に係る赤字・黒字の構成分析!C$34)</f>
        <v>工業用地造成事業会計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40.090000000000003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24.4</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354</v>
      </c>
      <c r="E42" s="136"/>
      <c r="F42" s="136"/>
      <c r="G42" s="136">
        <f>'実質公債費比率（分子）の構造'!L$52</f>
        <v>466</v>
      </c>
      <c r="H42" s="136"/>
      <c r="I42" s="136"/>
      <c r="J42" s="136">
        <f>'実質公債費比率（分子）の構造'!M$52</f>
        <v>353</v>
      </c>
      <c r="K42" s="136"/>
      <c r="L42" s="136"/>
      <c r="M42" s="136">
        <f>'実質公債費比率（分子）の構造'!N$52</f>
        <v>349</v>
      </c>
      <c r="N42" s="136"/>
      <c r="O42" s="136"/>
      <c r="P42" s="136">
        <f>'実質公債費比率（分子）の構造'!O$52</f>
        <v>338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52</v>
      </c>
      <c r="B44" s="136">
        <f>'実質公債費比率（分子）の構造'!K$50</f>
        <v>31</v>
      </c>
      <c r="C44" s="136"/>
      <c r="D44" s="136"/>
      <c r="E44" s="136">
        <f>'実質公債費比率（分子）の構造'!L$50</f>
        <v>51</v>
      </c>
      <c r="F44" s="136"/>
      <c r="G44" s="136"/>
      <c r="H44" s="136">
        <f>'実質公債費比率（分子）の構造'!M$50</f>
        <v>53</v>
      </c>
      <c r="I44" s="136"/>
      <c r="J44" s="136"/>
      <c r="K44" s="136">
        <f>'実質公債費比率（分子）の構造'!N$50</f>
        <v>6</v>
      </c>
      <c r="L44" s="136"/>
      <c r="M44" s="136"/>
      <c r="N44" s="136">
        <f>'実質公債費比率（分子）の構造'!O$50</f>
        <v>6</v>
      </c>
      <c r="O44" s="136"/>
      <c r="P44" s="136"/>
    </row>
    <row r="45" spans="1:16" x14ac:dyDescent="0.15">
      <c r="A45" s="136" t="s">
        <v>53</v>
      </c>
      <c r="B45" s="136">
        <f>'実質公債費比率（分子）の構造'!K$49</f>
        <v>35</v>
      </c>
      <c r="C45" s="136"/>
      <c r="D45" s="136"/>
      <c r="E45" s="136">
        <f>'実質公債費比率（分子）の構造'!L$49</f>
        <v>22</v>
      </c>
      <c r="F45" s="136"/>
      <c r="G45" s="136"/>
      <c r="H45" s="136">
        <f>'実質公債費比率（分子）の構造'!M$49</f>
        <v>21</v>
      </c>
      <c r="I45" s="136"/>
      <c r="J45" s="136"/>
      <c r="K45" s="136">
        <f>'実質公債費比率（分子）の構造'!N$49</f>
        <v>11</v>
      </c>
      <c r="L45" s="136"/>
      <c r="M45" s="136"/>
      <c r="N45" s="136">
        <f>'実質公債費比率（分子）の構造'!O$49</f>
        <v>12</v>
      </c>
      <c r="O45" s="136"/>
      <c r="P45" s="136"/>
    </row>
    <row r="46" spans="1:16" x14ac:dyDescent="0.15">
      <c r="A46" s="136" t="s">
        <v>54</v>
      </c>
      <c r="B46" s="136">
        <f>'実質公債費比率（分子）の構造'!K$48</f>
        <v>184</v>
      </c>
      <c r="C46" s="136"/>
      <c r="D46" s="136"/>
      <c r="E46" s="136">
        <f>'実質公債費比率（分子）の構造'!L$48</f>
        <v>173</v>
      </c>
      <c r="F46" s="136"/>
      <c r="G46" s="136"/>
      <c r="H46" s="136">
        <f>'実質公債費比率（分子）の構造'!M$48</f>
        <v>71</v>
      </c>
      <c r="I46" s="136"/>
      <c r="J46" s="136"/>
      <c r="K46" s="136">
        <f>'実質公債費比率（分子）の構造'!N$48</f>
        <v>144</v>
      </c>
      <c r="L46" s="136"/>
      <c r="M46" s="136"/>
      <c r="N46" s="136">
        <f>'実質公債費比率（分子）の構造'!O$48</f>
        <v>138</v>
      </c>
      <c r="O46" s="136"/>
      <c r="P46" s="136"/>
    </row>
    <row r="47" spans="1:16" x14ac:dyDescent="0.15">
      <c r="A47" s="136" t="s">
        <v>55</v>
      </c>
      <c r="B47" s="136" t="str">
        <f>'実質公債費比率（分子）の構造'!K$47</f>
        <v>-</v>
      </c>
      <c r="C47" s="136"/>
      <c r="D47" s="136"/>
      <c r="E47" s="136" t="str">
        <f>'実質公債費比率（分子）の構造'!L$47</f>
        <v>-</v>
      </c>
      <c r="F47" s="136"/>
      <c r="G47" s="136"/>
      <c r="H47" s="136">
        <f>'実質公債費比率（分子）の構造'!M$47</f>
        <v>32</v>
      </c>
      <c r="I47" s="136"/>
      <c r="J47" s="136"/>
      <c r="K47" s="136">
        <f>'実質公債費比率（分子）の構造'!N$47</f>
        <v>32</v>
      </c>
      <c r="L47" s="136"/>
      <c r="M47" s="136"/>
      <c r="N47" s="136">
        <f>'実質公債費比率（分子）の構造'!O$47</f>
        <v>32</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384</v>
      </c>
      <c r="C49" s="136"/>
      <c r="D49" s="136"/>
      <c r="E49" s="136">
        <f>'実質公債費比率（分子）の構造'!L$45</f>
        <v>626</v>
      </c>
      <c r="F49" s="136"/>
      <c r="G49" s="136"/>
      <c r="H49" s="136">
        <f>'実質公債費比率（分子）の構造'!M$45</f>
        <v>366</v>
      </c>
      <c r="I49" s="136"/>
      <c r="J49" s="136"/>
      <c r="K49" s="136">
        <f>'実質公債費比率（分子）の構造'!N$45</f>
        <v>367</v>
      </c>
      <c r="L49" s="136"/>
      <c r="M49" s="136"/>
      <c r="N49" s="136">
        <f>'実質公債費比率（分子）の構造'!O$45</f>
        <v>354</v>
      </c>
      <c r="O49" s="136"/>
      <c r="P49" s="136"/>
    </row>
    <row r="50" spans="1:16" x14ac:dyDescent="0.15">
      <c r="A50" s="136" t="s">
        <v>58</v>
      </c>
      <c r="B50" s="136" t="e">
        <f>NA()</f>
        <v>#N/A</v>
      </c>
      <c r="C50" s="136">
        <f>IF(ISNUMBER('実質公債費比率（分子）の構造'!K$53),'実質公債費比率（分子）の構造'!K$53,NA())</f>
        <v>280</v>
      </c>
      <c r="D50" s="136" t="e">
        <f>NA()</f>
        <v>#N/A</v>
      </c>
      <c r="E50" s="136" t="e">
        <f>NA()</f>
        <v>#N/A</v>
      </c>
      <c r="F50" s="136">
        <f>IF(ISNUMBER('実質公債費比率（分子）の構造'!L$53),'実質公債費比率（分子）の構造'!L$53,NA())</f>
        <v>406</v>
      </c>
      <c r="G50" s="136" t="e">
        <f>NA()</f>
        <v>#N/A</v>
      </c>
      <c r="H50" s="136" t="e">
        <f>NA()</f>
        <v>#N/A</v>
      </c>
      <c r="I50" s="136">
        <f>IF(ISNUMBER('実質公債費比率（分子）の構造'!M$53),'実質公債費比率（分子）の構造'!M$53,NA())</f>
        <v>190</v>
      </c>
      <c r="J50" s="136" t="e">
        <f>NA()</f>
        <v>#N/A</v>
      </c>
      <c r="K50" s="136" t="e">
        <f>NA()</f>
        <v>#N/A</v>
      </c>
      <c r="L50" s="136">
        <f>IF(ISNUMBER('実質公債費比率（分子）の構造'!N$53),'実質公債費比率（分子）の構造'!N$53,NA())</f>
        <v>211</v>
      </c>
      <c r="M50" s="136" t="e">
        <f>NA()</f>
        <v>#N/A</v>
      </c>
      <c r="N50" s="136" t="e">
        <f>NA()</f>
        <v>#N/A</v>
      </c>
      <c r="O50" s="136">
        <f>IF(ISNUMBER('実質公債費比率（分子）の構造'!O$53),'実質公債費比率（分子）の構造'!O$53,NA())</f>
        <v>204</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3298</v>
      </c>
      <c r="E56" s="135"/>
      <c r="F56" s="135"/>
      <c r="G56" s="135">
        <f>'将来負担比率（分子）の構造'!J$51</f>
        <v>3547</v>
      </c>
      <c r="H56" s="135"/>
      <c r="I56" s="135"/>
      <c r="J56" s="135">
        <f>'将来負担比率（分子）の構造'!K$51</f>
        <v>3536</v>
      </c>
      <c r="K56" s="135"/>
      <c r="L56" s="135"/>
      <c r="M56" s="135">
        <f>'将来負担比率（分子）の構造'!L$51</f>
        <v>3668</v>
      </c>
      <c r="N56" s="135"/>
      <c r="O56" s="135"/>
      <c r="P56" s="135">
        <f>'将来負担比率（分子）の構造'!M$51</f>
        <v>3441</v>
      </c>
    </row>
    <row r="57" spans="1:16" x14ac:dyDescent="0.15">
      <c r="A57" s="135" t="s">
        <v>34</v>
      </c>
      <c r="B57" s="135"/>
      <c r="C57" s="135"/>
      <c r="D57" s="135">
        <f>'将来負担比率（分子）の構造'!I$50</f>
        <v>1746</v>
      </c>
      <c r="E57" s="135"/>
      <c r="F57" s="135"/>
      <c r="G57" s="135">
        <f>'将来負担比率（分子）の構造'!J$50</f>
        <v>1104</v>
      </c>
      <c r="H57" s="135"/>
      <c r="I57" s="135"/>
      <c r="J57" s="135">
        <f>'将来負担比率（分子）の構造'!K$50</f>
        <v>830</v>
      </c>
      <c r="K57" s="135"/>
      <c r="L57" s="135"/>
      <c r="M57" s="135">
        <f>'将来負担比率（分子）の構造'!L$50</f>
        <v>407</v>
      </c>
      <c r="N57" s="135"/>
      <c r="O57" s="135"/>
      <c r="P57" s="135">
        <f>'将来負担比率（分子）の構造'!M$50</f>
        <v>83</v>
      </c>
    </row>
    <row r="58" spans="1:16" x14ac:dyDescent="0.15">
      <c r="A58" s="135" t="s">
        <v>33</v>
      </c>
      <c r="B58" s="135"/>
      <c r="C58" s="135"/>
      <c r="D58" s="135">
        <f>'将来負担比率（分子）の構造'!I$49</f>
        <v>451</v>
      </c>
      <c r="E58" s="135"/>
      <c r="F58" s="135"/>
      <c r="G58" s="135">
        <f>'将来負担比率（分子）の構造'!J$49</f>
        <v>494</v>
      </c>
      <c r="H58" s="135"/>
      <c r="I58" s="135"/>
      <c r="J58" s="135">
        <f>'将来負担比率（分子）の構造'!K$49</f>
        <v>851</v>
      </c>
      <c r="K58" s="135"/>
      <c r="L58" s="135"/>
      <c r="M58" s="135">
        <f>'将来負担比率（分子）の構造'!L$49</f>
        <v>895</v>
      </c>
      <c r="N58" s="135"/>
      <c r="O58" s="135"/>
      <c r="P58" s="135">
        <f>'将来負担比率（分子）の構造'!M$49</f>
        <v>903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113</v>
      </c>
      <c r="C61" s="135"/>
      <c r="D61" s="135"/>
      <c r="E61" s="135">
        <f>'将来負担比率（分子）の構造'!J$46</f>
        <v>35</v>
      </c>
      <c r="F61" s="135"/>
      <c r="G61" s="135"/>
      <c r="H61" s="135">
        <f>'将来負担比率（分子）の構造'!K$46</f>
        <v>97</v>
      </c>
      <c r="I61" s="135"/>
      <c r="J61" s="135"/>
      <c r="K61" s="135">
        <f>'将来負担比率（分子）の構造'!L$46</f>
        <v>90</v>
      </c>
      <c r="L61" s="135"/>
      <c r="M61" s="135"/>
      <c r="N61" s="135">
        <f>'将来負担比率（分子）の構造'!M$46</f>
        <v>28</v>
      </c>
      <c r="O61" s="135"/>
      <c r="P61" s="135"/>
    </row>
    <row r="62" spans="1:16" x14ac:dyDescent="0.15">
      <c r="A62" s="135" t="s">
        <v>28</v>
      </c>
      <c r="B62" s="135">
        <f>'将来負担比率（分子）の構造'!I$45</f>
        <v>956</v>
      </c>
      <c r="C62" s="135"/>
      <c r="D62" s="135"/>
      <c r="E62" s="135">
        <f>'将来負担比率（分子）の構造'!J$45</f>
        <v>884</v>
      </c>
      <c r="F62" s="135"/>
      <c r="G62" s="135"/>
      <c r="H62" s="135">
        <f>'将来負担比率（分子）の構造'!K$45</f>
        <v>817</v>
      </c>
      <c r="I62" s="135"/>
      <c r="J62" s="135"/>
      <c r="K62" s="135">
        <f>'将来負担比率（分子）の構造'!L$45</f>
        <v>794</v>
      </c>
      <c r="L62" s="135"/>
      <c r="M62" s="135"/>
      <c r="N62" s="135">
        <f>'将来負担比率（分子）の構造'!M$45</f>
        <v>717</v>
      </c>
      <c r="O62" s="135"/>
      <c r="P62" s="135"/>
    </row>
    <row r="63" spans="1:16" x14ac:dyDescent="0.15">
      <c r="A63" s="135" t="s">
        <v>27</v>
      </c>
      <c r="B63" s="135">
        <f>'将来負担比率（分子）の構造'!I$44</f>
        <v>99</v>
      </c>
      <c r="C63" s="135"/>
      <c r="D63" s="135"/>
      <c r="E63" s="135">
        <f>'将来負担比率（分子）の構造'!J$44</f>
        <v>88</v>
      </c>
      <c r="F63" s="135"/>
      <c r="G63" s="135"/>
      <c r="H63" s="135">
        <f>'将来負担比率（分子）の構造'!K$44</f>
        <v>91</v>
      </c>
      <c r="I63" s="135"/>
      <c r="J63" s="135"/>
      <c r="K63" s="135">
        <f>'将来負担比率（分子）の構造'!L$44</f>
        <v>83</v>
      </c>
      <c r="L63" s="135"/>
      <c r="M63" s="135"/>
      <c r="N63" s="135">
        <f>'将来負担比率（分子）の構造'!M$44</f>
        <v>78</v>
      </c>
      <c r="O63" s="135"/>
      <c r="P63" s="135"/>
    </row>
    <row r="64" spans="1:16" x14ac:dyDescent="0.15">
      <c r="A64" s="135" t="s">
        <v>26</v>
      </c>
      <c r="B64" s="135">
        <f>'将来負担比率（分子）の構造'!I$43</f>
        <v>1933</v>
      </c>
      <c r="C64" s="135"/>
      <c r="D64" s="135"/>
      <c r="E64" s="135">
        <f>'将来負担比率（分子）の構造'!J$43</f>
        <v>1880</v>
      </c>
      <c r="F64" s="135"/>
      <c r="G64" s="135"/>
      <c r="H64" s="135">
        <f>'将来負担比率（分子）の構造'!K$43</f>
        <v>1417</v>
      </c>
      <c r="I64" s="135"/>
      <c r="J64" s="135"/>
      <c r="K64" s="135">
        <f>'将来負担比率（分子）の構造'!L$43</f>
        <v>1301</v>
      </c>
      <c r="L64" s="135"/>
      <c r="M64" s="135"/>
      <c r="N64" s="135">
        <f>'将来負担比率（分子）の構造'!M$43</f>
        <v>1123</v>
      </c>
      <c r="O64" s="135"/>
      <c r="P64" s="135"/>
    </row>
    <row r="65" spans="1:16" x14ac:dyDescent="0.15">
      <c r="A65" s="135" t="s">
        <v>25</v>
      </c>
      <c r="B65" s="135">
        <f>'将来負担比率（分子）の構造'!I$42</f>
        <v>399</v>
      </c>
      <c r="C65" s="135"/>
      <c r="D65" s="135"/>
      <c r="E65" s="135">
        <f>'将来負担比率（分子）の構造'!J$42</f>
        <v>174</v>
      </c>
      <c r="F65" s="135"/>
      <c r="G65" s="135"/>
      <c r="H65" s="135">
        <f>'将来負担比率（分子）の構造'!K$42</f>
        <v>8</v>
      </c>
      <c r="I65" s="135"/>
      <c r="J65" s="135"/>
      <c r="K65" s="135">
        <f>'将来負担比率（分子）の構造'!L$42</f>
        <v>2</v>
      </c>
      <c r="L65" s="135"/>
      <c r="M65" s="135"/>
      <c r="N65" s="135">
        <f>'将来負担比率（分子）の構造'!M$42</f>
        <v>2</v>
      </c>
      <c r="O65" s="135"/>
      <c r="P65" s="135"/>
    </row>
    <row r="66" spans="1:16" x14ac:dyDescent="0.15">
      <c r="A66" s="135" t="s">
        <v>24</v>
      </c>
      <c r="B66" s="135">
        <f>'将来負担比率（分子）の構造'!I$41</f>
        <v>5242</v>
      </c>
      <c r="C66" s="135"/>
      <c r="D66" s="135"/>
      <c r="E66" s="135">
        <f>'将来負担比率（分子）の構造'!J$41</f>
        <v>4784</v>
      </c>
      <c r="F66" s="135"/>
      <c r="G66" s="135"/>
      <c r="H66" s="135">
        <f>'将来負担比率（分子）の構造'!K$41</f>
        <v>4583</v>
      </c>
      <c r="I66" s="135"/>
      <c r="J66" s="135"/>
      <c r="K66" s="135">
        <f>'将来負担比率（分子）の構造'!L$41</f>
        <v>4125</v>
      </c>
      <c r="L66" s="135"/>
      <c r="M66" s="135"/>
      <c r="N66" s="135">
        <f>'将来負担比率（分子）の構造'!M$41</f>
        <v>3890</v>
      </c>
      <c r="O66" s="135"/>
      <c r="P66" s="135"/>
    </row>
    <row r="67" spans="1:16" x14ac:dyDescent="0.15">
      <c r="A67" s="135" t="s">
        <v>62</v>
      </c>
      <c r="B67" s="135" t="e">
        <f>NA()</f>
        <v>#N/A</v>
      </c>
      <c r="C67" s="135">
        <f>IF(ISNUMBER('将来負担比率（分子）の構造'!I$52), IF('将来負担比率（分子）の構造'!I$52 &lt; 0, 0, '将来負担比率（分子）の構造'!I$52), NA())</f>
        <v>3247</v>
      </c>
      <c r="D67" s="135" t="e">
        <f>NA()</f>
        <v>#N/A</v>
      </c>
      <c r="E67" s="135" t="e">
        <f>NA()</f>
        <v>#N/A</v>
      </c>
      <c r="F67" s="135">
        <f>IF(ISNUMBER('将来負担比率（分子）の構造'!J$52), IF('将来負担比率（分子）の構造'!J$52 &lt; 0, 0, '将来負担比率（分子）の構造'!J$52), NA())</f>
        <v>2701</v>
      </c>
      <c r="G67" s="135" t="e">
        <f>NA()</f>
        <v>#N/A</v>
      </c>
      <c r="H67" s="135" t="e">
        <f>NA()</f>
        <v>#N/A</v>
      </c>
      <c r="I67" s="135">
        <f>IF(ISNUMBER('将来負担比率（分子）の構造'!K$52), IF('将来負担比率（分子）の構造'!K$52 &lt; 0, 0, '将来負担比率（分子）の構造'!K$52), NA())</f>
        <v>1796</v>
      </c>
      <c r="J67" s="135" t="e">
        <f>NA()</f>
        <v>#N/A</v>
      </c>
      <c r="K67" s="135" t="e">
        <f>NA()</f>
        <v>#N/A</v>
      </c>
      <c r="L67" s="135">
        <f>IF(ISNUMBER('将来負担比率（分子）の構造'!L$52), IF('将来負担比率（分子）の構造'!L$52 &lt; 0, 0, '将来負担比率（分子）の構造'!L$52), NA())</f>
        <v>1425</v>
      </c>
      <c r="M67" s="135" t="e">
        <f>NA()</f>
        <v>#N/A</v>
      </c>
      <c r="N67" s="135" t="e">
        <f>NA()</f>
        <v>#N/A</v>
      </c>
      <c r="O67" s="135">
        <f>IF(ISNUMBER('将来負担比率（分子）の構造'!M$52), IF('将来負担比率（分子）の構造'!M$52 &lt; 0, 0, '将来負担比率（分子）の構造'!M$52), NA())</f>
        <v>1411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1227053</v>
      </c>
      <c r="S5" s="581"/>
      <c r="T5" s="581"/>
      <c r="U5" s="581"/>
      <c r="V5" s="581"/>
      <c r="W5" s="581"/>
      <c r="X5" s="581"/>
      <c r="Y5" s="582"/>
      <c r="Z5" s="583">
        <v>19.600000000000001</v>
      </c>
      <c r="AA5" s="583"/>
      <c r="AB5" s="583"/>
      <c r="AC5" s="583"/>
      <c r="AD5" s="584">
        <v>1227053</v>
      </c>
      <c r="AE5" s="584"/>
      <c r="AF5" s="584"/>
      <c r="AG5" s="584"/>
      <c r="AH5" s="584"/>
      <c r="AI5" s="584"/>
      <c r="AJ5" s="584"/>
      <c r="AK5" s="584"/>
      <c r="AL5" s="585">
        <v>55.3</v>
      </c>
      <c r="AM5" s="586"/>
      <c r="AN5" s="586"/>
      <c r="AO5" s="587"/>
      <c r="AP5" s="577" t="s">
        <v>207</v>
      </c>
      <c r="AQ5" s="578"/>
      <c r="AR5" s="578"/>
      <c r="AS5" s="578"/>
      <c r="AT5" s="578"/>
      <c r="AU5" s="578"/>
      <c r="AV5" s="578"/>
      <c r="AW5" s="578"/>
      <c r="AX5" s="578"/>
      <c r="AY5" s="578"/>
      <c r="AZ5" s="578"/>
      <c r="BA5" s="578"/>
      <c r="BB5" s="578"/>
      <c r="BC5" s="578"/>
      <c r="BD5" s="578"/>
      <c r="BE5" s="578"/>
      <c r="BF5" s="579"/>
      <c r="BG5" s="591">
        <v>1216519</v>
      </c>
      <c r="BH5" s="592"/>
      <c r="BI5" s="592"/>
      <c r="BJ5" s="592"/>
      <c r="BK5" s="592"/>
      <c r="BL5" s="592"/>
      <c r="BM5" s="592"/>
      <c r="BN5" s="593"/>
      <c r="BO5" s="594">
        <v>99.1</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39363</v>
      </c>
      <c r="S6" s="592"/>
      <c r="T6" s="592"/>
      <c r="U6" s="592"/>
      <c r="V6" s="592"/>
      <c r="W6" s="592"/>
      <c r="X6" s="592"/>
      <c r="Y6" s="593"/>
      <c r="Z6" s="594">
        <v>0.6</v>
      </c>
      <c r="AA6" s="594"/>
      <c r="AB6" s="594"/>
      <c r="AC6" s="594"/>
      <c r="AD6" s="595">
        <v>39363</v>
      </c>
      <c r="AE6" s="595"/>
      <c r="AF6" s="595"/>
      <c r="AG6" s="595"/>
      <c r="AH6" s="595"/>
      <c r="AI6" s="595"/>
      <c r="AJ6" s="595"/>
      <c r="AK6" s="595"/>
      <c r="AL6" s="596">
        <v>1.8</v>
      </c>
      <c r="AM6" s="597"/>
      <c r="AN6" s="597"/>
      <c r="AO6" s="598"/>
      <c r="AP6" s="588" t="s">
        <v>213</v>
      </c>
      <c r="AQ6" s="589"/>
      <c r="AR6" s="589"/>
      <c r="AS6" s="589"/>
      <c r="AT6" s="589"/>
      <c r="AU6" s="589"/>
      <c r="AV6" s="589"/>
      <c r="AW6" s="589"/>
      <c r="AX6" s="589"/>
      <c r="AY6" s="589"/>
      <c r="AZ6" s="589"/>
      <c r="BA6" s="589"/>
      <c r="BB6" s="589"/>
      <c r="BC6" s="589"/>
      <c r="BD6" s="589"/>
      <c r="BE6" s="589"/>
      <c r="BF6" s="590"/>
      <c r="BG6" s="591">
        <v>1216519</v>
      </c>
      <c r="BH6" s="592"/>
      <c r="BI6" s="592"/>
      <c r="BJ6" s="592"/>
      <c r="BK6" s="592"/>
      <c r="BL6" s="592"/>
      <c r="BM6" s="592"/>
      <c r="BN6" s="593"/>
      <c r="BO6" s="594">
        <v>99.1</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57361</v>
      </c>
      <c r="CS6" s="592"/>
      <c r="CT6" s="592"/>
      <c r="CU6" s="592"/>
      <c r="CV6" s="592"/>
      <c r="CW6" s="592"/>
      <c r="CX6" s="592"/>
      <c r="CY6" s="593"/>
      <c r="CZ6" s="594">
        <v>0.9</v>
      </c>
      <c r="DA6" s="594"/>
      <c r="DB6" s="594"/>
      <c r="DC6" s="594"/>
      <c r="DD6" s="600" t="s">
        <v>208</v>
      </c>
      <c r="DE6" s="592"/>
      <c r="DF6" s="592"/>
      <c r="DG6" s="592"/>
      <c r="DH6" s="592"/>
      <c r="DI6" s="592"/>
      <c r="DJ6" s="592"/>
      <c r="DK6" s="592"/>
      <c r="DL6" s="592"/>
      <c r="DM6" s="592"/>
      <c r="DN6" s="592"/>
      <c r="DO6" s="592"/>
      <c r="DP6" s="593"/>
      <c r="DQ6" s="600">
        <v>57361</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1303</v>
      </c>
      <c r="S7" s="592"/>
      <c r="T7" s="592"/>
      <c r="U7" s="592"/>
      <c r="V7" s="592"/>
      <c r="W7" s="592"/>
      <c r="X7" s="592"/>
      <c r="Y7" s="593"/>
      <c r="Z7" s="594">
        <v>0</v>
      </c>
      <c r="AA7" s="594"/>
      <c r="AB7" s="594"/>
      <c r="AC7" s="594"/>
      <c r="AD7" s="595">
        <v>1303</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325694</v>
      </c>
      <c r="BH7" s="592"/>
      <c r="BI7" s="592"/>
      <c r="BJ7" s="592"/>
      <c r="BK7" s="592"/>
      <c r="BL7" s="592"/>
      <c r="BM7" s="592"/>
      <c r="BN7" s="593"/>
      <c r="BO7" s="594">
        <v>26.5</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894220</v>
      </c>
      <c r="CS7" s="592"/>
      <c r="CT7" s="592"/>
      <c r="CU7" s="592"/>
      <c r="CV7" s="592"/>
      <c r="CW7" s="592"/>
      <c r="CX7" s="592"/>
      <c r="CY7" s="593"/>
      <c r="CZ7" s="594">
        <v>14.6</v>
      </c>
      <c r="DA7" s="594"/>
      <c r="DB7" s="594"/>
      <c r="DC7" s="594"/>
      <c r="DD7" s="600">
        <v>109654</v>
      </c>
      <c r="DE7" s="592"/>
      <c r="DF7" s="592"/>
      <c r="DG7" s="592"/>
      <c r="DH7" s="592"/>
      <c r="DI7" s="592"/>
      <c r="DJ7" s="592"/>
      <c r="DK7" s="592"/>
      <c r="DL7" s="592"/>
      <c r="DM7" s="592"/>
      <c r="DN7" s="592"/>
      <c r="DO7" s="592"/>
      <c r="DP7" s="593"/>
      <c r="DQ7" s="600">
        <v>763621</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1693</v>
      </c>
      <c r="S8" s="592"/>
      <c r="T8" s="592"/>
      <c r="U8" s="592"/>
      <c r="V8" s="592"/>
      <c r="W8" s="592"/>
      <c r="X8" s="592"/>
      <c r="Y8" s="593"/>
      <c r="Z8" s="594">
        <v>0</v>
      </c>
      <c r="AA8" s="594"/>
      <c r="AB8" s="594"/>
      <c r="AC8" s="594"/>
      <c r="AD8" s="595">
        <v>1693</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9550</v>
      </c>
      <c r="BH8" s="592"/>
      <c r="BI8" s="592"/>
      <c r="BJ8" s="592"/>
      <c r="BK8" s="592"/>
      <c r="BL8" s="592"/>
      <c r="BM8" s="592"/>
      <c r="BN8" s="593"/>
      <c r="BO8" s="594">
        <v>0.8</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2729580</v>
      </c>
      <c r="CS8" s="592"/>
      <c r="CT8" s="592"/>
      <c r="CU8" s="592"/>
      <c r="CV8" s="592"/>
      <c r="CW8" s="592"/>
      <c r="CX8" s="592"/>
      <c r="CY8" s="593"/>
      <c r="CZ8" s="594">
        <v>44.6</v>
      </c>
      <c r="DA8" s="594"/>
      <c r="DB8" s="594"/>
      <c r="DC8" s="594"/>
      <c r="DD8" s="600">
        <v>5321</v>
      </c>
      <c r="DE8" s="592"/>
      <c r="DF8" s="592"/>
      <c r="DG8" s="592"/>
      <c r="DH8" s="592"/>
      <c r="DI8" s="592"/>
      <c r="DJ8" s="592"/>
      <c r="DK8" s="592"/>
      <c r="DL8" s="592"/>
      <c r="DM8" s="592"/>
      <c r="DN8" s="592"/>
      <c r="DO8" s="592"/>
      <c r="DP8" s="593"/>
      <c r="DQ8" s="600">
        <v>425953</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2275</v>
      </c>
      <c r="S9" s="592"/>
      <c r="T9" s="592"/>
      <c r="U9" s="592"/>
      <c r="V9" s="592"/>
      <c r="W9" s="592"/>
      <c r="X9" s="592"/>
      <c r="Y9" s="593"/>
      <c r="Z9" s="594">
        <v>0</v>
      </c>
      <c r="AA9" s="594"/>
      <c r="AB9" s="594"/>
      <c r="AC9" s="594"/>
      <c r="AD9" s="595">
        <v>2275</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231295</v>
      </c>
      <c r="BH9" s="592"/>
      <c r="BI9" s="592"/>
      <c r="BJ9" s="592"/>
      <c r="BK9" s="592"/>
      <c r="BL9" s="592"/>
      <c r="BM9" s="592"/>
      <c r="BN9" s="593"/>
      <c r="BO9" s="594">
        <v>18.8</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326709</v>
      </c>
      <c r="CS9" s="592"/>
      <c r="CT9" s="592"/>
      <c r="CU9" s="592"/>
      <c r="CV9" s="592"/>
      <c r="CW9" s="592"/>
      <c r="CX9" s="592"/>
      <c r="CY9" s="593"/>
      <c r="CZ9" s="594">
        <v>5.3</v>
      </c>
      <c r="DA9" s="594"/>
      <c r="DB9" s="594"/>
      <c r="DC9" s="594"/>
      <c r="DD9" s="600">
        <v>5985</v>
      </c>
      <c r="DE9" s="592"/>
      <c r="DF9" s="592"/>
      <c r="DG9" s="592"/>
      <c r="DH9" s="592"/>
      <c r="DI9" s="592"/>
      <c r="DJ9" s="592"/>
      <c r="DK9" s="592"/>
      <c r="DL9" s="592"/>
      <c r="DM9" s="592"/>
      <c r="DN9" s="592"/>
      <c r="DO9" s="592"/>
      <c r="DP9" s="593"/>
      <c r="DQ9" s="600">
        <v>291548</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69729</v>
      </c>
      <c r="S10" s="592"/>
      <c r="T10" s="592"/>
      <c r="U10" s="592"/>
      <c r="V10" s="592"/>
      <c r="W10" s="592"/>
      <c r="X10" s="592"/>
      <c r="Y10" s="593"/>
      <c r="Z10" s="594">
        <v>1.1000000000000001</v>
      </c>
      <c r="AA10" s="594"/>
      <c r="AB10" s="594"/>
      <c r="AC10" s="594"/>
      <c r="AD10" s="595">
        <v>69729</v>
      </c>
      <c r="AE10" s="595"/>
      <c r="AF10" s="595"/>
      <c r="AG10" s="595"/>
      <c r="AH10" s="595"/>
      <c r="AI10" s="595"/>
      <c r="AJ10" s="595"/>
      <c r="AK10" s="595"/>
      <c r="AL10" s="596">
        <v>3.1</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26193</v>
      </c>
      <c r="BH10" s="592"/>
      <c r="BI10" s="592"/>
      <c r="BJ10" s="592"/>
      <c r="BK10" s="592"/>
      <c r="BL10" s="592"/>
      <c r="BM10" s="592"/>
      <c r="BN10" s="593"/>
      <c r="BO10" s="594">
        <v>2.1</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10900</v>
      </c>
      <c r="CS10" s="592"/>
      <c r="CT10" s="592"/>
      <c r="CU10" s="592"/>
      <c r="CV10" s="592"/>
      <c r="CW10" s="592"/>
      <c r="CX10" s="592"/>
      <c r="CY10" s="593"/>
      <c r="CZ10" s="594">
        <v>0.2</v>
      </c>
      <c r="DA10" s="594"/>
      <c r="DB10" s="594"/>
      <c r="DC10" s="594"/>
      <c r="DD10" s="600" t="s">
        <v>111</v>
      </c>
      <c r="DE10" s="592"/>
      <c r="DF10" s="592"/>
      <c r="DG10" s="592"/>
      <c r="DH10" s="592"/>
      <c r="DI10" s="592"/>
      <c r="DJ10" s="592"/>
      <c r="DK10" s="592"/>
      <c r="DL10" s="592"/>
      <c r="DM10" s="592"/>
      <c r="DN10" s="592"/>
      <c r="DO10" s="592"/>
      <c r="DP10" s="593"/>
      <c r="DQ10" s="600">
        <v>83</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58656</v>
      </c>
      <c r="BH11" s="592"/>
      <c r="BI11" s="592"/>
      <c r="BJ11" s="592"/>
      <c r="BK11" s="592"/>
      <c r="BL11" s="592"/>
      <c r="BM11" s="592"/>
      <c r="BN11" s="593"/>
      <c r="BO11" s="594">
        <v>4.8</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367696</v>
      </c>
      <c r="CS11" s="592"/>
      <c r="CT11" s="592"/>
      <c r="CU11" s="592"/>
      <c r="CV11" s="592"/>
      <c r="CW11" s="592"/>
      <c r="CX11" s="592"/>
      <c r="CY11" s="593"/>
      <c r="CZ11" s="594">
        <v>6</v>
      </c>
      <c r="DA11" s="594"/>
      <c r="DB11" s="594"/>
      <c r="DC11" s="594"/>
      <c r="DD11" s="600">
        <v>128021</v>
      </c>
      <c r="DE11" s="592"/>
      <c r="DF11" s="592"/>
      <c r="DG11" s="592"/>
      <c r="DH11" s="592"/>
      <c r="DI11" s="592"/>
      <c r="DJ11" s="592"/>
      <c r="DK11" s="592"/>
      <c r="DL11" s="592"/>
      <c r="DM11" s="592"/>
      <c r="DN11" s="592"/>
      <c r="DO11" s="592"/>
      <c r="DP11" s="593"/>
      <c r="DQ11" s="600">
        <v>219184</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796536</v>
      </c>
      <c r="BH12" s="592"/>
      <c r="BI12" s="592"/>
      <c r="BJ12" s="592"/>
      <c r="BK12" s="592"/>
      <c r="BL12" s="592"/>
      <c r="BM12" s="592"/>
      <c r="BN12" s="593"/>
      <c r="BO12" s="594">
        <v>64.900000000000006</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60453</v>
      </c>
      <c r="CS12" s="592"/>
      <c r="CT12" s="592"/>
      <c r="CU12" s="592"/>
      <c r="CV12" s="592"/>
      <c r="CW12" s="592"/>
      <c r="CX12" s="592"/>
      <c r="CY12" s="593"/>
      <c r="CZ12" s="594">
        <v>1</v>
      </c>
      <c r="DA12" s="594"/>
      <c r="DB12" s="594"/>
      <c r="DC12" s="594"/>
      <c r="DD12" s="600">
        <v>22511</v>
      </c>
      <c r="DE12" s="592"/>
      <c r="DF12" s="592"/>
      <c r="DG12" s="592"/>
      <c r="DH12" s="592"/>
      <c r="DI12" s="592"/>
      <c r="DJ12" s="592"/>
      <c r="DK12" s="592"/>
      <c r="DL12" s="592"/>
      <c r="DM12" s="592"/>
      <c r="DN12" s="592"/>
      <c r="DO12" s="592"/>
      <c r="DP12" s="593"/>
      <c r="DQ12" s="600">
        <v>48878</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10803</v>
      </c>
      <c r="S13" s="592"/>
      <c r="T13" s="592"/>
      <c r="U13" s="592"/>
      <c r="V13" s="592"/>
      <c r="W13" s="592"/>
      <c r="X13" s="592"/>
      <c r="Y13" s="593"/>
      <c r="Z13" s="594">
        <v>0.2</v>
      </c>
      <c r="AA13" s="594"/>
      <c r="AB13" s="594"/>
      <c r="AC13" s="594"/>
      <c r="AD13" s="595">
        <v>10803</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796516</v>
      </c>
      <c r="BH13" s="592"/>
      <c r="BI13" s="592"/>
      <c r="BJ13" s="592"/>
      <c r="BK13" s="592"/>
      <c r="BL13" s="592"/>
      <c r="BM13" s="592"/>
      <c r="BN13" s="593"/>
      <c r="BO13" s="594">
        <v>64.900000000000006</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247162</v>
      </c>
      <c r="CS13" s="592"/>
      <c r="CT13" s="592"/>
      <c r="CU13" s="592"/>
      <c r="CV13" s="592"/>
      <c r="CW13" s="592"/>
      <c r="CX13" s="592"/>
      <c r="CY13" s="593"/>
      <c r="CZ13" s="594">
        <v>4</v>
      </c>
      <c r="DA13" s="594"/>
      <c r="DB13" s="594"/>
      <c r="DC13" s="594"/>
      <c r="DD13" s="600">
        <v>19159</v>
      </c>
      <c r="DE13" s="592"/>
      <c r="DF13" s="592"/>
      <c r="DG13" s="592"/>
      <c r="DH13" s="592"/>
      <c r="DI13" s="592"/>
      <c r="DJ13" s="592"/>
      <c r="DK13" s="592"/>
      <c r="DL13" s="592"/>
      <c r="DM13" s="592"/>
      <c r="DN13" s="592"/>
      <c r="DO13" s="592"/>
      <c r="DP13" s="593"/>
      <c r="DQ13" s="600">
        <v>139462</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15735</v>
      </c>
      <c r="BH14" s="592"/>
      <c r="BI14" s="592"/>
      <c r="BJ14" s="592"/>
      <c r="BK14" s="592"/>
      <c r="BL14" s="592"/>
      <c r="BM14" s="592"/>
      <c r="BN14" s="593"/>
      <c r="BO14" s="594">
        <v>1.3</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115967</v>
      </c>
      <c r="CS14" s="592"/>
      <c r="CT14" s="592"/>
      <c r="CU14" s="592"/>
      <c r="CV14" s="592"/>
      <c r="CW14" s="592"/>
      <c r="CX14" s="592"/>
      <c r="CY14" s="593"/>
      <c r="CZ14" s="594">
        <v>1.9</v>
      </c>
      <c r="DA14" s="594"/>
      <c r="DB14" s="594"/>
      <c r="DC14" s="594"/>
      <c r="DD14" s="600">
        <v>9114</v>
      </c>
      <c r="DE14" s="592"/>
      <c r="DF14" s="592"/>
      <c r="DG14" s="592"/>
      <c r="DH14" s="592"/>
      <c r="DI14" s="592"/>
      <c r="DJ14" s="592"/>
      <c r="DK14" s="592"/>
      <c r="DL14" s="592"/>
      <c r="DM14" s="592"/>
      <c r="DN14" s="592"/>
      <c r="DO14" s="592"/>
      <c r="DP14" s="593"/>
      <c r="DQ14" s="600">
        <v>108734</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3569</v>
      </c>
      <c r="S15" s="592"/>
      <c r="T15" s="592"/>
      <c r="U15" s="592"/>
      <c r="V15" s="592"/>
      <c r="W15" s="592"/>
      <c r="X15" s="592"/>
      <c r="Y15" s="593"/>
      <c r="Z15" s="594">
        <v>0.1</v>
      </c>
      <c r="AA15" s="594"/>
      <c r="AB15" s="594"/>
      <c r="AC15" s="594"/>
      <c r="AD15" s="595">
        <v>3569</v>
      </c>
      <c r="AE15" s="595"/>
      <c r="AF15" s="595"/>
      <c r="AG15" s="595"/>
      <c r="AH15" s="595"/>
      <c r="AI15" s="595"/>
      <c r="AJ15" s="595"/>
      <c r="AK15" s="595"/>
      <c r="AL15" s="596">
        <v>0.2</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78554</v>
      </c>
      <c r="BH15" s="592"/>
      <c r="BI15" s="592"/>
      <c r="BJ15" s="592"/>
      <c r="BK15" s="592"/>
      <c r="BL15" s="592"/>
      <c r="BM15" s="592"/>
      <c r="BN15" s="593"/>
      <c r="BO15" s="594">
        <v>6.4</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572462</v>
      </c>
      <c r="CS15" s="592"/>
      <c r="CT15" s="592"/>
      <c r="CU15" s="592"/>
      <c r="CV15" s="592"/>
      <c r="CW15" s="592"/>
      <c r="CX15" s="592"/>
      <c r="CY15" s="593"/>
      <c r="CZ15" s="594">
        <v>9.3000000000000007</v>
      </c>
      <c r="DA15" s="594"/>
      <c r="DB15" s="594"/>
      <c r="DC15" s="594"/>
      <c r="DD15" s="600">
        <v>215593</v>
      </c>
      <c r="DE15" s="592"/>
      <c r="DF15" s="592"/>
      <c r="DG15" s="592"/>
      <c r="DH15" s="592"/>
      <c r="DI15" s="592"/>
      <c r="DJ15" s="592"/>
      <c r="DK15" s="592"/>
      <c r="DL15" s="592"/>
      <c r="DM15" s="592"/>
      <c r="DN15" s="592"/>
      <c r="DO15" s="592"/>
      <c r="DP15" s="593"/>
      <c r="DQ15" s="600">
        <v>394238</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1034039</v>
      </c>
      <c r="S16" s="592"/>
      <c r="T16" s="592"/>
      <c r="U16" s="592"/>
      <c r="V16" s="592"/>
      <c r="W16" s="592"/>
      <c r="X16" s="592"/>
      <c r="Y16" s="593"/>
      <c r="Z16" s="594">
        <v>16.5</v>
      </c>
      <c r="AA16" s="594"/>
      <c r="AB16" s="594"/>
      <c r="AC16" s="594"/>
      <c r="AD16" s="595">
        <v>861110</v>
      </c>
      <c r="AE16" s="595"/>
      <c r="AF16" s="595"/>
      <c r="AG16" s="595"/>
      <c r="AH16" s="595"/>
      <c r="AI16" s="595"/>
      <c r="AJ16" s="595"/>
      <c r="AK16" s="595"/>
      <c r="AL16" s="596">
        <v>38.799999999999997</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106532</v>
      </c>
      <c r="CS16" s="592"/>
      <c r="CT16" s="592"/>
      <c r="CU16" s="592"/>
      <c r="CV16" s="592"/>
      <c r="CW16" s="592"/>
      <c r="CX16" s="592"/>
      <c r="CY16" s="593"/>
      <c r="CZ16" s="594">
        <v>1.7</v>
      </c>
      <c r="DA16" s="594"/>
      <c r="DB16" s="594"/>
      <c r="DC16" s="594"/>
      <c r="DD16" s="600" t="s">
        <v>111</v>
      </c>
      <c r="DE16" s="592"/>
      <c r="DF16" s="592"/>
      <c r="DG16" s="592"/>
      <c r="DH16" s="592"/>
      <c r="DI16" s="592"/>
      <c r="DJ16" s="592"/>
      <c r="DK16" s="592"/>
      <c r="DL16" s="592"/>
      <c r="DM16" s="592"/>
      <c r="DN16" s="592"/>
      <c r="DO16" s="592"/>
      <c r="DP16" s="593"/>
      <c r="DQ16" s="600">
        <v>57934</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861110</v>
      </c>
      <c r="S17" s="592"/>
      <c r="T17" s="592"/>
      <c r="U17" s="592"/>
      <c r="V17" s="592"/>
      <c r="W17" s="592"/>
      <c r="X17" s="592"/>
      <c r="Y17" s="593"/>
      <c r="Z17" s="594">
        <v>13.8</v>
      </c>
      <c r="AA17" s="594"/>
      <c r="AB17" s="594"/>
      <c r="AC17" s="594"/>
      <c r="AD17" s="595">
        <v>861110</v>
      </c>
      <c r="AE17" s="595"/>
      <c r="AF17" s="595"/>
      <c r="AG17" s="595"/>
      <c r="AH17" s="595"/>
      <c r="AI17" s="595"/>
      <c r="AJ17" s="595"/>
      <c r="AK17" s="595"/>
      <c r="AL17" s="596">
        <v>38.799999999999997</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634615</v>
      </c>
      <c r="CS17" s="592"/>
      <c r="CT17" s="592"/>
      <c r="CU17" s="592"/>
      <c r="CV17" s="592"/>
      <c r="CW17" s="592"/>
      <c r="CX17" s="592"/>
      <c r="CY17" s="593"/>
      <c r="CZ17" s="594">
        <v>10.4</v>
      </c>
      <c r="DA17" s="594"/>
      <c r="DB17" s="594"/>
      <c r="DC17" s="594"/>
      <c r="DD17" s="600" t="s">
        <v>111</v>
      </c>
      <c r="DE17" s="592"/>
      <c r="DF17" s="592"/>
      <c r="DG17" s="592"/>
      <c r="DH17" s="592"/>
      <c r="DI17" s="592"/>
      <c r="DJ17" s="592"/>
      <c r="DK17" s="592"/>
      <c r="DL17" s="592"/>
      <c r="DM17" s="592"/>
      <c r="DN17" s="592"/>
      <c r="DO17" s="592"/>
      <c r="DP17" s="593"/>
      <c r="DQ17" s="600">
        <v>342635</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88665</v>
      </c>
      <c r="S18" s="592"/>
      <c r="T18" s="592"/>
      <c r="U18" s="592"/>
      <c r="V18" s="592"/>
      <c r="W18" s="592"/>
      <c r="X18" s="592"/>
      <c r="Y18" s="593"/>
      <c r="Z18" s="594">
        <v>1.4</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v>84264</v>
      </c>
      <c r="S19" s="592"/>
      <c r="T19" s="592"/>
      <c r="U19" s="592"/>
      <c r="V19" s="592"/>
      <c r="W19" s="592"/>
      <c r="X19" s="592"/>
      <c r="Y19" s="593"/>
      <c r="Z19" s="594">
        <v>1.3</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10534</v>
      </c>
      <c r="BH19" s="592"/>
      <c r="BI19" s="592"/>
      <c r="BJ19" s="592"/>
      <c r="BK19" s="592"/>
      <c r="BL19" s="592"/>
      <c r="BM19" s="592"/>
      <c r="BN19" s="593"/>
      <c r="BO19" s="594">
        <v>0.9</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2389827</v>
      </c>
      <c r="S20" s="592"/>
      <c r="T20" s="592"/>
      <c r="U20" s="592"/>
      <c r="V20" s="592"/>
      <c r="W20" s="592"/>
      <c r="X20" s="592"/>
      <c r="Y20" s="593"/>
      <c r="Z20" s="594">
        <v>38.200000000000003</v>
      </c>
      <c r="AA20" s="594"/>
      <c r="AB20" s="594"/>
      <c r="AC20" s="594"/>
      <c r="AD20" s="595">
        <v>2216898</v>
      </c>
      <c r="AE20" s="595"/>
      <c r="AF20" s="595"/>
      <c r="AG20" s="595"/>
      <c r="AH20" s="595"/>
      <c r="AI20" s="595"/>
      <c r="AJ20" s="595"/>
      <c r="AK20" s="595"/>
      <c r="AL20" s="596">
        <v>99.8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10534</v>
      </c>
      <c r="BH20" s="592"/>
      <c r="BI20" s="592"/>
      <c r="BJ20" s="592"/>
      <c r="BK20" s="592"/>
      <c r="BL20" s="592"/>
      <c r="BM20" s="592"/>
      <c r="BN20" s="593"/>
      <c r="BO20" s="594">
        <v>0.9</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6123657</v>
      </c>
      <c r="CS20" s="592"/>
      <c r="CT20" s="592"/>
      <c r="CU20" s="592"/>
      <c r="CV20" s="592"/>
      <c r="CW20" s="592"/>
      <c r="CX20" s="592"/>
      <c r="CY20" s="593"/>
      <c r="CZ20" s="594">
        <v>100</v>
      </c>
      <c r="DA20" s="594"/>
      <c r="DB20" s="594"/>
      <c r="DC20" s="594"/>
      <c r="DD20" s="600">
        <v>515358</v>
      </c>
      <c r="DE20" s="592"/>
      <c r="DF20" s="592"/>
      <c r="DG20" s="592"/>
      <c r="DH20" s="592"/>
      <c r="DI20" s="592"/>
      <c r="DJ20" s="592"/>
      <c r="DK20" s="592"/>
      <c r="DL20" s="592"/>
      <c r="DM20" s="592"/>
      <c r="DN20" s="592"/>
      <c r="DO20" s="592"/>
      <c r="DP20" s="593"/>
      <c r="DQ20" s="600">
        <v>2849631</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1092</v>
      </c>
      <c r="S21" s="592"/>
      <c r="T21" s="592"/>
      <c r="U21" s="592"/>
      <c r="V21" s="592"/>
      <c r="W21" s="592"/>
      <c r="X21" s="592"/>
      <c r="Y21" s="593"/>
      <c r="Z21" s="594">
        <v>0</v>
      </c>
      <c r="AA21" s="594"/>
      <c r="AB21" s="594"/>
      <c r="AC21" s="594"/>
      <c r="AD21" s="595">
        <v>1092</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10534</v>
      </c>
      <c r="BH21" s="592"/>
      <c r="BI21" s="592"/>
      <c r="BJ21" s="592"/>
      <c r="BK21" s="592"/>
      <c r="BL21" s="592"/>
      <c r="BM21" s="592"/>
      <c r="BN21" s="593"/>
      <c r="BO21" s="594">
        <v>0.9</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5330</v>
      </c>
      <c r="S22" s="592"/>
      <c r="T22" s="592"/>
      <c r="U22" s="592"/>
      <c r="V22" s="592"/>
      <c r="W22" s="592"/>
      <c r="X22" s="592"/>
      <c r="Y22" s="593"/>
      <c r="Z22" s="594">
        <v>0.1</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50413</v>
      </c>
      <c r="S23" s="592"/>
      <c r="T23" s="592"/>
      <c r="U23" s="592"/>
      <c r="V23" s="592"/>
      <c r="W23" s="592"/>
      <c r="X23" s="592"/>
      <c r="Y23" s="593"/>
      <c r="Z23" s="594">
        <v>0.8</v>
      </c>
      <c r="AA23" s="594"/>
      <c r="AB23" s="594"/>
      <c r="AC23" s="594"/>
      <c r="AD23" s="595">
        <v>2618</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3586</v>
      </c>
      <c r="S24" s="592"/>
      <c r="T24" s="592"/>
      <c r="U24" s="592"/>
      <c r="V24" s="592"/>
      <c r="W24" s="592"/>
      <c r="X24" s="592"/>
      <c r="Y24" s="593"/>
      <c r="Z24" s="594">
        <v>0.1</v>
      </c>
      <c r="AA24" s="594"/>
      <c r="AB24" s="594"/>
      <c r="AC24" s="594"/>
      <c r="AD24" s="595">
        <v>43</v>
      </c>
      <c r="AE24" s="595"/>
      <c r="AF24" s="595"/>
      <c r="AG24" s="595"/>
      <c r="AH24" s="595"/>
      <c r="AI24" s="595"/>
      <c r="AJ24" s="595"/>
      <c r="AK24" s="595"/>
      <c r="AL24" s="596">
        <v>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1641976</v>
      </c>
      <c r="CS24" s="581"/>
      <c r="CT24" s="581"/>
      <c r="CU24" s="581"/>
      <c r="CV24" s="581"/>
      <c r="CW24" s="581"/>
      <c r="CX24" s="581"/>
      <c r="CY24" s="582"/>
      <c r="CZ24" s="618">
        <v>26.8</v>
      </c>
      <c r="DA24" s="619"/>
      <c r="DB24" s="619"/>
      <c r="DC24" s="620"/>
      <c r="DD24" s="617">
        <v>1108411</v>
      </c>
      <c r="DE24" s="581"/>
      <c r="DF24" s="581"/>
      <c r="DG24" s="581"/>
      <c r="DH24" s="581"/>
      <c r="DI24" s="581"/>
      <c r="DJ24" s="581"/>
      <c r="DK24" s="582"/>
      <c r="DL24" s="617">
        <v>1060111</v>
      </c>
      <c r="DM24" s="581"/>
      <c r="DN24" s="581"/>
      <c r="DO24" s="581"/>
      <c r="DP24" s="581"/>
      <c r="DQ24" s="581"/>
      <c r="DR24" s="581"/>
      <c r="DS24" s="581"/>
      <c r="DT24" s="581"/>
      <c r="DU24" s="581"/>
      <c r="DV24" s="582"/>
      <c r="DW24" s="585">
        <v>43.4</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258362</v>
      </c>
      <c r="S25" s="592"/>
      <c r="T25" s="592"/>
      <c r="U25" s="592"/>
      <c r="V25" s="592"/>
      <c r="W25" s="592"/>
      <c r="X25" s="592"/>
      <c r="Y25" s="593"/>
      <c r="Z25" s="594">
        <v>4.0999999999999996</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699159</v>
      </c>
      <c r="CS25" s="623"/>
      <c r="CT25" s="623"/>
      <c r="CU25" s="623"/>
      <c r="CV25" s="623"/>
      <c r="CW25" s="623"/>
      <c r="CX25" s="623"/>
      <c r="CY25" s="624"/>
      <c r="CZ25" s="625">
        <v>11.4</v>
      </c>
      <c r="DA25" s="626"/>
      <c r="DB25" s="626"/>
      <c r="DC25" s="627"/>
      <c r="DD25" s="600">
        <v>661893</v>
      </c>
      <c r="DE25" s="623"/>
      <c r="DF25" s="623"/>
      <c r="DG25" s="623"/>
      <c r="DH25" s="623"/>
      <c r="DI25" s="623"/>
      <c r="DJ25" s="623"/>
      <c r="DK25" s="624"/>
      <c r="DL25" s="600">
        <v>652418</v>
      </c>
      <c r="DM25" s="623"/>
      <c r="DN25" s="623"/>
      <c r="DO25" s="623"/>
      <c r="DP25" s="623"/>
      <c r="DQ25" s="623"/>
      <c r="DR25" s="623"/>
      <c r="DS25" s="623"/>
      <c r="DT25" s="623"/>
      <c r="DU25" s="623"/>
      <c r="DV25" s="624"/>
      <c r="DW25" s="596">
        <v>26.7</v>
      </c>
      <c r="DX25" s="621"/>
      <c r="DY25" s="621"/>
      <c r="DZ25" s="621"/>
      <c r="EA25" s="621"/>
      <c r="EB25" s="621"/>
      <c r="EC25" s="622"/>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382595</v>
      </c>
      <c r="CS26" s="592"/>
      <c r="CT26" s="592"/>
      <c r="CU26" s="592"/>
      <c r="CV26" s="592"/>
      <c r="CW26" s="592"/>
      <c r="CX26" s="592"/>
      <c r="CY26" s="593"/>
      <c r="CZ26" s="625">
        <v>6.2</v>
      </c>
      <c r="DA26" s="626"/>
      <c r="DB26" s="626"/>
      <c r="DC26" s="627"/>
      <c r="DD26" s="600">
        <v>345994</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x14ac:dyDescent="0.15">
      <c r="B27" s="588" t="s">
        <v>278</v>
      </c>
      <c r="C27" s="589"/>
      <c r="D27" s="589"/>
      <c r="E27" s="589"/>
      <c r="F27" s="589"/>
      <c r="G27" s="589"/>
      <c r="H27" s="589"/>
      <c r="I27" s="589"/>
      <c r="J27" s="589"/>
      <c r="K27" s="589"/>
      <c r="L27" s="589"/>
      <c r="M27" s="589"/>
      <c r="N27" s="589"/>
      <c r="O27" s="589"/>
      <c r="P27" s="589"/>
      <c r="Q27" s="590"/>
      <c r="R27" s="591">
        <v>2293576</v>
      </c>
      <c r="S27" s="592"/>
      <c r="T27" s="592"/>
      <c r="U27" s="592"/>
      <c r="V27" s="592"/>
      <c r="W27" s="592"/>
      <c r="X27" s="592"/>
      <c r="Y27" s="593"/>
      <c r="Z27" s="594">
        <v>36.6</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1227053</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308202</v>
      </c>
      <c r="CS27" s="623"/>
      <c r="CT27" s="623"/>
      <c r="CU27" s="623"/>
      <c r="CV27" s="623"/>
      <c r="CW27" s="623"/>
      <c r="CX27" s="623"/>
      <c r="CY27" s="624"/>
      <c r="CZ27" s="625">
        <v>5</v>
      </c>
      <c r="DA27" s="626"/>
      <c r="DB27" s="626"/>
      <c r="DC27" s="627"/>
      <c r="DD27" s="600">
        <v>103883</v>
      </c>
      <c r="DE27" s="623"/>
      <c r="DF27" s="623"/>
      <c r="DG27" s="623"/>
      <c r="DH27" s="623"/>
      <c r="DI27" s="623"/>
      <c r="DJ27" s="623"/>
      <c r="DK27" s="624"/>
      <c r="DL27" s="600">
        <v>103845</v>
      </c>
      <c r="DM27" s="623"/>
      <c r="DN27" s="623"/>
      <c r="DO27" s="623"/>
      <c r="DP27" s="623"/>
      <c r="DQ27" s="623"/>
      <c r="DR27" s="623"/>
      <c r="DS27" s="623"/>
      <c r="DT27" s="623"/>
      <c r="DU27" s="623"/>
      <c r="DV27" s="624"/>
      <c r="DW27" s="596">
        <v>4.3</v>
      </c>
      <c r="DX27" s="621"/>
      <c r="DY27" s="621"/>
      <c r="DZ27" s="621"/>
      <c r="EA27" s="621"/>
      <c r="EB27" s="621"/>
      <c r="EC27" s="622"/>
    </row>
    <row r="28" spans="2:133" ht="11.25" customHeight="1" x14ac:dyDescent="0.15">
      <c r="B28" s="588" t="s">
        <v>281</v>
      </c>
      <c r="C28" s="589"/>
      <c r="D28" s="589"/>
      <c r="E28" s="589"/>
      <c r="F28" s="589"/>
      <c r="G28" s="589"/>
      <c r="H28" s="589"/>
      <c r="I28" s="589"/>
      <c r="J28" s="589"/>
      <c r="K28" s="589"/>
      <c r="L28" s="589"/>
      <c r="M28" s="589"/>
      <c r="N28" s="589"/>
      <c r="O28" s="589"/>
      <c r="P28" s="589"/>
      <c r="Q28" s="590"/>
      <c r="R28" s="591">
        <v>7394</v>
      </c>
      <c r="S28" s="592"/>
      <c r="T28" s="592"/>
      <c r="U28" s="592"/>
      <c r="V28" s="592"/>
      <c r="W28" s="592"/>
      <c r="X28" s="592"/>
      <c r="Y28" s="593"/>
      <c r="Z28" s="594">
        <v>0.1</v>
      </c>
      <c r="AA28" s="594"/>
      <c r="AB28" s="594"/>
      <c r="AC28" s="594"/>
      <c r="AD28" s="595">
        <v>2</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634615</v>
      </c>
      <c r="CS28" s="592"/>
      <c r="CT28" s="592"/>
      <c r="CU28" s="592"/>
      <c r="CV28" s="592"/>
      <c r="CW28" s="592"/>
      <c r="CX28" s="592"/>
      <c r="CY28" s="593"/>
      <c r="CZ28" s="625">
        <v>10.4</v>
      </c>
      <c r="DA28" s="626"/>
      <c r="DB28" s="626"/>
      <c r="DC28" s="627"/>
      <c r="DD28" s="600">
        <v>342635</v>
      </c>
      <c r="DE28" s="592"/>
      <c r="DF28" s="592"/>
      <c r="DG28" s="592"/>
      <c r="DH28" s="592"/>
      <c r="DI28" s="592"/>
      <c r="DJ28" s="592"/>
      <c r="DK28" s="593"/>
      <c r="DL28" s="600">
        <v>303848</v>
      </c>
      <c r="DM28" s="592"/>
      <c r="DN28" s="592"/>
      <c r="DO28" s="592"/>
      <c r="DP28" s="592"/>
      <c r="DQ28" s="592"/>
      <c r="DR28" s="592"/>
      <c r="DS28" s="592"/>
      <c r="DT28" s="592"/>
      <c r="DU28" s="592"/>
      <c r="DV28" s="593"/>
      <c r="DW28" s="596">
        <v>12.5</v>
      </c>
      <c r="DX28" s="621"/>
      <c r="DY28" s="621"/>
      <c r="DZ28" s="621"/>
      <c r="EA28" s="621"/>
      <c r="EB28" s="621"/>
      <c r="EC28" s="622"/>
    </row>
    <row r="29" spans="2:133" ht="11.25" customHeight="1" x14ac:dyDescent="0.15">
      <c r="B29" s="588" t="s">
        <v>283</v>
      </c>
      <c r="C29" s="589"/>
      <c r="D29" s="589"/>
      <c r="E29" s="589"/>
      <c r="F29" s="589"/>
      <c r="G29" s="589"/>
      <c r="H29" s="589"/>
      <c r="I29" s="589"/>
      <c r="J29" s="589"/>
      <c r="K29" s="589"/>
      <c r="L29" s="589"/>
      <c r="M29" s="589"/>
      <c r="N29" s="589"/>
      <c r="O29" s="589"/>
      <c r="P29" s="589"/>
      <c r="Q29" s="590"/>
      <c r="R29" s="591">
        <v>3060</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634548</v>
      </c>
      <c r="CS29" s="623"/>
      <c r="CT29" s="623"/>
      <c r="CU29" s="623"/>
      <c r="CV29" s="623"/>
      <c r="CW29" s="623"/>
      <c r="CX29" s="623"/>
      <c r="CY29" s="624"/>
      <c r="CZ29" s="625">
        <v>10.4</v>
      </c>
      <c r="DA29" s="626"/>
      <c r="DB29" s="626"/>
      <c r="DC29" s="627"/>
      <c r="DD29" s="600">
        <v>342568</v>
      </c>
      <c r="DE29" s="623"/>
      <c r="DF29" s="623"/>
      <c r="DG29" s="623"/>
      <c r="DH29" s="623"/>
      <c r="DI29" s="623"/>
      <c r="DJ29" s="623"/>
      <c r="DK29" s="624"/>
      <c r="DL29" s="600">
        <v>303781</v>
      </c>
      <c r="DM29" s="623"/>
      <c r="DN29" s="623"/>
      <c r="DO29" s="623"/>
      <c r="DP29" s="623"/>
      <c r="DQ29" s="623"/>
      <c r="DR29" s="623"/>
      <c r="DS29" s="623"/>
      <c r="DT29" s="623"/>
      <c r="DU29" s="623"/>
      <c r="DV29" s="624"/>
      <c r="DW29" s="596">
        <v>12.5</v>
      </c>
      <c r="DX29" s="621"/>
      <c r="DY29" s="621"/>
      <c r="DZ29" s="621"/>
      <c r="EA29" s="621"/>
      <c r="EB29" s="621"/>
      <c r="EC29" s="622"/>
    </row>
    <row r="30" spans="2:133" ht="11.25" customHeight="1" x14ac:dyDescent="0.15">
      <c r="B30" s="588" t="s">
        <v>288</v>
      </c>
      <c r="C30" s="589"/>
      <c r="D30" s="589"/>
      <c r="E30" s="589"/>
      <c r="F30" s="589"/>
      <c r="G30" s="589"/>
      <c r="H30" s="589"/>
      <c r="I30" s="589"/>
      <c r="J30" s="589"/>
      <c r="K30" s="589"/>
      <c r="L30" s="589"/>
      <c r="M30" s="589"/>
      <c r="N30" s="589"/>
      <c r="O30" s="589"/>
      <c r="P30" s="589"/>
      <c r="Q30" s="590"/>
      <c r="R30" s="591">
        <v>532993</v>
      </c>
      <c r="S30" s="592"/>
      <c r="T30" s="592"/>
      <c r="U30" s="592"/>
      <c r="V30" s="592"/>
      <c r="W30" s="592"/>
      <c r="X30" s="592"/>
      <c r="Y30" s="593"/>
      <c r="Z30" s="594">
        <v>8.5</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97.3</v>
      </c>
      <c r="BH30" s="650"/>
      <c r="BI30" s="650"/>
      <c r="BJ30" s="650"/>
      <c r="BK30" s="650"/>
      <c r="BL30" s="650"/>
      <c r="BM30" s="586">
        <v>86.8</v>
      </c>
      <c r="BN30" s="650"/>
      <c r="BO30" s="650"/>
      <c r="BP30" s="650"/>
      <c r="BQ30" s="651"/>
      <c r="BR30" s="649">
        <v>96.9</v>
      </c>
      <c r="BS30" s="650"/>
      <c r="BT30" s="650"/>
      <c r="BU30" s="650"/>
      <c r="BV30" s="650"/>
      <c r="BW30" s="650"/>
      <c r="BX30" s="586">
        <v>87.1</v>
      </c>
      <c r="BY30" s="650"/>
      <c r="BZ30" s="650"/>
      <c r="CA30" s="650"/>
      <c r="CB30" s="651"/>
      <c r="CD30" s="654"/>
      <c r="CE30" s="655"/>
      <c r="CF30" s="605" t="s">
        <v>291</v>
      </c>
      <c r="CG30" s="606"/>
      <c r="CH30" s="606"/>
      <c r="CI30" s="606"/>
      <c r="CJ30" s="606"/>
      <c r="CK30" s="606"/>
      <c r="CL30" s="606"/>
      <c r="CM30" s="606"/>
      <c r="CN30" s="606"/>
      <c r="CO30" s="606"/>
      <c r="CP30" s="606"/>
      <c r="CQ30" s="607"/>
      <c r="CR30" s="591">
        <v>572407</v>
      </c>
      <c r="CS30" s="592"/>
      <c r="CT30" s="592"/>
      <c r="CU30" s="592"/>
      <c r="CV30" s="592"/>
      <c r="CW30" s="592"/>
      <c r="CX30" s="592"/>
      <c r="CY30" s="593"/>
      <c r="CZ30" s="625">
        <v>9.3000000000000007</v>
      </c>
      <c r="DA30" s="626"/>
      <c r="DB30" s="626"/>
      <c r="DC30" s="627"/>
      <c r="DD30" s="600">
        <v>282889</v>
      </c>
      <c r="DE30" s="592"/>
      <c r="DF30" s="592"/>
      <c r="DG30" s="592"/>
      <c r="DH30" s="592"/>
      <c r="DI30" s="592"/>
      <c r="DJ30" s="592"/>
      <c r="DK30" s="593"/>
      <c r="DL30" s="600">
        <v>244950</v>
      </c>
      <c r="DM30" s="592"/>
      <c r="DN30" s="592"/>
      <c r="DO30" s="592"/>
      <c r="DP30" s="592"/>
      <c r="DQ30" s="592"/>
      <c r="DR30" s="592"/>
      <c r="DS30" s="592"/>
      <c r="DT30" s="592"/>
      <c r="DU30" s="592"/>
      <c r="DV30" s="593"/>
      <c r="DW30" s="596">
        <v>10</v>
      </c>
      <c r="DX30" s="621"/>
      <c r="DY30" s="621"/>
      <c r="DZ30" s="621"/>
      <c r="EA30" s="621"/>
      <c r="EB30" s="621"/>
      <c r="EC30" s="622"/>
    </row>
    <row r="31" spans="2:133" ht="11.25" customHeight="1" x14ac:dyDescent="0.15">
      <c r="B31" s="588" t="s">
        <v>292</v>
      </c>
      <c r="C31" s="589"/>
      <c r="D31" s="589"/>
      <c r="E31" s="589"/>
      <c r="F31" s="589"/>
      <c r="G31" s="589"/>
      <c r="H31" s="589"/>
      <c r="I31" s="589"/>
      <c r="J31" s="589"/>
      <c r="K31" s="589"/>
      <c r="L31" s="589"/>
      <c r="M31" s="589"/>
      <c r="N31" s="589"/>
      <c r="O31" s="589"/>
      <c r="P31" s="589"/>
      <c r="Q31" s="590"/>
      <c r="R31" s="591">
        <v>323385</v>
      </c>
      <c r="S31" s="592"/>
      <c r="T31" s="592"/>
      <c r="U31" s="592"/>
      <c r="V31" s="592"/>
      <c r="W31" s="592"/>
      <c r="X31" s="592"/>
      <c r="Y31" s="593"/>
      <c r="Z31" s="594">
        <v>5.2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98.2</v>
      </c>
      <c r="BH31" s="623"/>
      <c r="BI31" s="623"/>
      <c r="BJ31" s="623"/>
      <c r="BK31" s="623"/>
      <c r="BL31" s="623"/>
      <c r="BM31" s="597">
        <v>93.2</v>
      </c>
      <c r="BN31" s="647"/>
      <c r="BO31" s="647"/>
      <c r="BP31" s="647"/>
      <c r="BQ31" s="648"/>
      <c r="BR31" s="646">
        <v>98.1</v>
      </c>
      <c r="BS31" s="623"/>
      <c r="BT31" s="623"/>
      <c r="BU31" s="623"/>
      <c r="BV31" s="623"/>
      <c r="BW31" s="623"/>
      <c r="BX31" s="597">
        <v>91.3</v>
      </c>
      <c r="BY31" s="647"/>
      <c r="BZ31" s="647"/>
      <c r="CA31" s="647"/>
      <c r="CB31" s="648"/>
      <c r="CD31" s="654"/>
      <c r="CE31" s="655"/>
      <c r="CF31" s="605" t="s">
        <v>295</v>
      </c>
      <c r="CG31" s="606"/>
      <c r="CH31" s="606"/>
      <c r="CI31" s="606"/>
      <c r="CJ31" s="606"/>
      <c r="CK31" s="606"/>
      <c r="CL31" s="606"/>
      <c r="CM31" s="606"/>
      <c r="CN31" s="606"/>
      <c r="CO31" s="606"/>
      <c r="CP31" s="606"/>
      <c r="CQ31" s="607"/>
      <c r="CR31" s="591">
        <v>62141</v>
      </c>
      <c r="CS31" s="623"/>
      <c r="CT31" s="623"/>
      <c r="CU31" s="623"/>
      <c r="CV31" s="623"/>
      <c r="CW31" s="623"/>
      <c r="CX31" s="623"/>
      <c r="CY31" s="624"/>
      <c r="CZ31" s="625">
        <v>1</v>
      </c>
      <c r="DA31" s="626"/>
      <c r="DB31" s="626"/>
      <c r="DC31" s="627"/>
      <c r="DD31" s="600">
        <v>59679</v>
      </c>
      <c r="DE31" s="623"/>
      <c r="DF31" s="623"/>
      <c r="DG31" s="623"/>
      <c r="DH31" s="623"/>
      <c r="DI31" s="623"/>
      <c r="DJ31" s="623"/>
      <c r="DK31" s="624"/>
      <c r="DL31" s="600">
        <v>58831</v>
      </c>
      <c r="DM31" s="623"/>
      <c r="DN31" s="623"/>
      <c r="DO31" s="623"/>
      <c r="DP31" s="623"/>
      <c r="DQ31" s="623"/>
      <c r="DR31" s="623"/>
      <c r="DS31" s="623"/>
      <c r="DT31" s="623"/>
      <c r="DU31" s="623"/>
      <c r="DV31" s="624"/>
      <c r="DW31" s="596">
        <v>2.4</v>
      </c>
      <c r="DX31" s="621"/>
      <c r="DY31" s="621"/>
      <c r="DZ31" s="621"/>
      <c r="EA31" s="621"/>
      <c r="EB31" s="621"/>
      <c r="EC31" s="622"/>
    </row>
    <row r="32" spans="2:133" ht="11.25" customHeight="1" x14ac:dyDescent="0.15">
      <c r="B32" s="588" t="s">
        <v>296</v>
      </c>
      <c r="C32" s="589"/>
      <c r="D32" s="589"/>
      <c r="E32" s="589"/>
      <c r="F32" s="589"/>
      <c r="G32" s="589"/>
      <c r="H32" s="589"/>
      <c r="I32" s="589"/>
      <c r="J32" s="589"/>
      <c r="K32" s="589"/>
      <c r="L32" s="589"/>
      <c r="M32" s="589"/>
      <c r="N32" s="589"/>
      <c r="O32" s="589"/>
      <c r="P32" s="589"/>
      <c r="Q32" s="590"/>
      <c r="R32" s="591">
        <v>37035</v>
      </c>
      <c r="S32" s="592"/>
      <c r="T32" s="592"/>
      <c r="U32" s="592"/>
      <c r="V32" s="592"/>
      <c r="W32" s="592"/>
      <c r="X32" s="592"/>
      <c r="Y32" s="593"/>
      <c r="Z32" s="594">
        <v>0.6</v>
      </c>
      <c r="AA32" s="594"/>
      <c r="AB32" s="594"/>
      <c r="AC32" s="594"/>
      <c r="AD32" s="595">
        <v>8</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96.7</v>
      </c>
      <c r="BH32" s="659"/>
      <c r="BI32" s="659"/>
      <c r="BJ32" s="659"/>
      <c r="BK32" s="659"/>
      <c r="BL32" s="659"/>
      <c r="BM32" s="660">
        <v>83.6</v>
      </c>
      <c r="BN32" s="659"/>
      <c r="BO32" s="659"/>
      <c r="BP32" s="659"/>
      <c r="BQ32" s="661"/>
      <c r="BR32" s="658">
        <v>96.2</v>
      </c>
      <c r="BS32" s="659"/>
      <c r="BT32" s="659"/>
      <c r="BU32" s="659"/>
      <c r="BV32" s="659"/>
      <c r="BW32" s="659"/>
      <c r="BX32" s="660">
        <v>84.8</v>
      </c>
      <c r="BY32" s="659"/>
      <c r="BZ32" s="659"/>
      <c r="CA32" s="659"/>
      <c r="CB32" s="661"/>
      <c r="CD32" s="656"/>
      <c r="CE32" s="657"/>
      <c r="CF32" s="605" t="s">
        <v>298</v>
      </c>
      <c r="CG32" s="606"/>
      <c r="CH32" s="606"/>
      <c r="CI32" s="606"/>
      <c r="CJ32" s="606"/>
      <c r="CK32" s="606"/>
      <c r="CL32" s="606"/>
      <c r="CM32" s="606"/>
      <c r="CN32" s="606"/>
      <c r="CO32" s="606"/>
      <c r="CP32" s="606"/>
      <c r="CQ32" s="607"/>
      <c r="CR32" s="591">
        <v>67</v>
      </c>
      <c r="CS32" s="592"/>
      <c r="CT32" s="592"/>
      <c r="CU32" s="592"/>
      <c r="CV32" s="592"/>
      <c r="CW32" s="592"/>
      <c r="CX32" s="592"/>
      <c r="CY32" s="593"/>
      <c r="CZ32" s="625">
        <v>0</v>
      </c>
      <c r="DA32" s="626"/>
      <c r="DB32" s="626"/>
      <c r="DC32" s="627"/>
      <c r="DD32" s="600">
        <v>67</v>
      </c>
      <c r="DE32" s="592"/>
      <c r="DF32" s="592"/>
      <c r="DG32" s="592"/>
      <c r="DH32" s="592"/>
      <c r="DI32" s="592"/>
      <c r="DJ32" s="592"/>
      <c r="DK32" s="593"/>
      <c r="DL32" s="600">
        <v>67</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299</v>
      </c>
      <c r="C33" s="589"/>
      <c r="D33" s="589"/>
      <c r="E33" s="589"/>
      <c r="F33" s="589"/>
      <c r="G33" s="589"/>
      <c r="H33" s="589"/>
      <c r="I33" s="589"/>
      <c r="J33" s="589"/>
      <c r="K33" s="589"/>
      <c r="L33" s="589"/>
      <c r="M33" s="589"/>
      <c r="N33" s="589"/>
      <c r="O33" s="589"/>
      <c r="P33" s="589"/>
      <c r="Q33" s="590"/>
      <c r="R33" s="591">
        <v>354686</v>
      </c>
      <c r="S33" s="592"/>
      <c r="T33" s="592"/>
      <c r="U33" s="592"/>
      <c r="V33" s="592"/>
      <c r="W33" s="592"/>
      <c r="X33" s="592"/>
      <c r="Y33" s="593"/>
      <c r="Z33" s="594">
        <v>5.7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3859791</v>
      </c>
      <c r="CS33" s="623"/>
      <c r="CT33" s="623"/>
      <c r="CU33" s="623"/>
      <c r="CV33" s="623"/>
      <c r="CW33" s="623"/>
      <c r="CX33" s="623"/>
      <c r="CY33" s="624"/>
      <c r="CZ33" s="625">
        <v>63</v>
      </c>
      <c r="DA33" s="626"/>
      <c r="DB33" s="626"/>
      <c r="DC33" s="627"/>
      <c r="DD33" s="600">
        <v>1552585</v>
      </c>
      <c r="DE33" s="623"/>
      <c r="DF33" s="623"/>
      <c r="DG33" s="623"/>
      <c r="DH33" s="623"/>
      <c r="DI33" s="623"/>
      <c r="DJ33" s="623"/>
      <c r="DK33" s="624"/>
      <c r="DL33" s="600">
        <v>682962</v>
      </c>
      <c r="DM33" s="623"/>
      <c r="DN33" s="623"/>
      <c r="DO33" s="623"/>
      <c r="DP33" s="623"/>
      <c r="DQ33" s="623"/>
      <c r="DR33" s="623"/>
      <c r="DS33" s="623"/>
      <c r="DT33" s="623"/>
      <c r="DU33" s="623"/>
      <c r="DV33" s="624"/>
      <c r="DW33" s="596">
        <v>28</v>
      </c>
      <c r="DX33" s="621"/>
      <c r="DY33" s="621"/>
      <c r="DZ33" s="621"/>
      <c r="EA33" s="621"/>
      <c r="EB33" s="621"/>
      <c r="EC33" s="622"/>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2458960</v>
      </c>
      <c r="CS34" s="592"/>
      <c r="CT34" s="592"/>
      <c r="CU34" s="592"/>
      <c r="CV34" s="592"/>
      <c r="CW34" s="592"/>
      <c r="CX34" s="592"/>
      <c r="CY34" s="593"/>
      <c r="CZ34" s="625">
        <v>40.200000000000003</v>
      </c>
      <c r="DA34" s="626"/>
      <c r="DB34" s="626"/>
      <c r="DC34" s="627"/>
      <c r="DD34" s="600">
        <v>336267</v>
      </c>
      <c r="DE34" s="592"/>
      <c r="DF34" s="592"/>
      <c r="DG34" s="592"/>
      <c r="DH34" s="592"/>
      <c r="DI34" s="592"/>
      <c r="DJ34" s="592"/>
      <c r="DK34" s="593"/>
      <c r="DL34" s="600">
        <v>274006</v>
      </c>
      <c r="DM34" s="592"/>
      <c r="DN34" s="592"/>
      <c r="DO34" s="592"/>
      <c r="DP34" s="592"/>
      <c r="DQ34" s="592"/>
      <c r="DR34" s="592"/>
      <c r="DS34" s="592"/>
      <c r="DT34" s="592"/>
      <c r="DU34" s="592"/>
      <c r="DV34" s="593"/>
      <c r="DW34" s="596">
        <v>11.2</v>
      </c>
      <c r="DX34" s="621"/>
      <c r="DY34" s="621"/>
      <c r="DZ34" s="621"/>
      <c r="EA34" s="621"/>
      <c r="EB34" s="621"/>
      <c r="EC34" s="622"/>
    </row>
    <row r="35" spans="2:133" ht="11.25" customHeight="1" x14ac:dyDescent="0.15">
      <c r="B35" s="588" t="s">
        <v>305</v>
      </c>
      <c r="C35" s="589"/>
      <c r="D35" s="589"/>
      <c r="E35" s="589"/>
      <c r="F35" s="589"/>
      <c r="G35" s="589"/>
      <c r="H35" s="589"/>
      <c r="I35" s="589"/>
      <c r="J35" s="589"/>
      <c r="K35" s="589"/>
      <c r="L35" s="589"/>
      <c r="M35" s="589"/>
      <c r="N35" s="589"/>
      <c r="O35" s="589"/>
      <c r="P35" s="589"/>
      <c r="Q35" s="590"/>
      <c r="R35" s="591">
        <v>219286</v>
      </c>
      <c r="S35" s="592"/>
      <c r="T35" s="592"/>
      <c r="U35" s="592"/>
      <c r="V35" s="592"/>
      <c r="W35" s="592"/>
      <c r="X35" s="592"/>
      <c r="Y35" s="593"/>
      <c r="Z35" s="594">
        <v>3.5</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864297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51930</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41856</v>
      </c>
      <c r="CS35" s="623"/>
      <c r="CT35" s="623"/>
      <c r="CU35" s="623"/>
      <c r="CV35" s="623"/>
      <c r="CW35" s="623"/>
      <c r="CX35" s="623"/>
      <c r="CY35" s="624"/>
      <c r="CZ35" s="625">
        <v>0.7</v>
      </c>
      <c r="DA35" s="626"/>
      <c r="DB35" s="626"/>
      <c r="DC35" s="627"/>
      <c r="DD35" s="600">
        <v>40018</v>
      </c>
      <c r="DE35" s="623"/>
      <c r="DF35" s="623"/>
      <c r="DG35" s="623"/>
      <c r="DH35" s="623"/>
      <c r="DI35" s="623"/>
      <c r="DJ35" s="623"/>
      <c r="DK35" s="624"/>
      <c r="DL35" s="600">
        <v>38460</v>
      </c>
      <c r="DM35" s="623"/>
      <c r="DN35" s="623"/>
      <c r="DO35" s="623"/>
      <c r="DP35" s="623"/>
      <c r="DQ35" s="623"/>
      <c r="DR35" s="623"/>
      <c r="DS35" s="623"/>
      <c r="DT35" s="623"/>
      <c r="DU35" s="623"/>
      <c r="DV35" s="624"/>
      <c r="DW35" s="596">
        <v>1.6</v>
      </c>
      <c r="DX35" s="621"/>
      <c r="DY35" s="621"/>
      <c r="DZ35" s="621"/>
      <c r="EA35" s="621"/>
      <c r="EB35" s="621"/>
      <c r="EC35" s="622"/>
    </row>
    <row r="36" spans="2:133" ht="11.25" customHeight="1" x14ac:dyDescent="0.15">
      <c r="B36" s="634" t="s">
        <v>309</v>
      </c>
      <c r="C36" s="635"/>
      <c r="D36" s="635"/>
      <c r="E36" s="635"/>
      <c r="F36" s="635"/>
      <c r="G36" s="635"/>
      <c r="H36" s="635"/>
      <c r="I36" s="635"/>
      <c r="J36" s="635"/>
      <c r="K36" s="635"/>
      <c r="L36" s="635"/>
      <c r="M36" s="635"/>
      <c r="N36" s="635"/>
      <c r="O36" s="635"/>
      <c r="P36" s="635"/>
      <c r="Q36" s="636"/>
      <c r="R36" s="663">
        <v>6260739</v>
      </c>
      <c r="S36" s="664"/>
      <c r="T36" s="664"/>
      <c r="U36" s="664"/>
      <c r="V36" s="664"/>
      <c r="W36" s="664"/>
      <c r="X36" s="664"/>
      <c r="Y36" s="665"/>
      <c r="Z36" s="666">
        <v>100</v>
      </c>
      <c r="AA36" s="666"/>
      <c r="AB36" s="666"/>
      <c r="AC36" s="666"/>
      <c r="AD36" s="667">
        <v>2220661</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450884</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51930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608640</v>
      </c>
      <c r="CS36" s="592"/>
      <c r="CT36" s="592"/>
      <c r="CU36" s="592"/>
      <c r="CV36" s="592"/>
      <c r="CW36" s="592"/>
      <c r="CX36" s="592"/>
      <c r="CY36" s="593"/>
      <c r="CZ36" s="625">
        <v>9.9</v>
      </c>
      <c r="DA36" s="626"/>
      <c r="DB36" s="626"/>
      <c r="DC36" s="627"/>
      <c r="DD36" s="600">
        <v>468244</v>
      </c>
      <c r="DE36" s="592"/>
      <c r="DF36" s="592"/>
      <c r="DG36" s="592"/>
      <c r="DH36" s="592"/>
      <c r="DI36" s="592"/>
      <c r="DJ36" s="592"/>
      <c r="DK36" s="593"/>
      <c r="DL36" s="600">
        <v>273417</v>
      </c>
      <c r="DM36" s="592"/>
      <c r="DN36" s="592"/>
      <c r="DO36" s="592"/>
      <c r="DP36" s="592"/>
      <c r="DQ36" s="592"/>
      <c r="DR36" s="592"/>
      <c r="DS36" s="592"/>
      <c r="DT36" s="592"/>
      <c r="DU36" s="592"/>
      <c r="DV36" s="593"/>
      <c r="DW36" s="596">
        <v>11.2</v>
      </c>
      <c r="DX36" s="621"/>
      <c r="DY36" s="621"/>
      <c r="DZ36" s="621"/>
      <c r="EA36" s="621"/>
      <c r="EB36" s="621"/>
      <c r="EC36" s="622"/>
    </row>
    <row r="37" spans="2:133" ht="11.25" customHeight="1" x14ac:dyDescent="0.15">
      <c r="AQ37" s="670" t="s">
        <v>313</v>
      </c>
      <c r="AR37" s="671"/>
      <c r="AS37" s="671"/>
      <c r="AT37" s="671"/>
      <c r="AU37" s="671"/>
      <c r="AV37" s="671"/>
      <c r="AW37" s="671"/>
      <c r="AX37" s="671"/>
      <c r="AY37" s="672"/>
      <c r="AZ37" s="591">
        <v>140714</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906</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229170</v>
      </c>
      <c r="CS37" s="623"/>
      <c r="CT37" s="623"/>
      <c r="CU37" s="623"/>
      <c r="CV37" s="623"/>
      <c r="CW37" s="623"/>
      <c r="CX37" s="623"/>
      <c r="CY37" s="624"/>
      <c r="CZ37" s="625">
        <v>3.7</v>
      </c>
      <c r="DA37" s="626"/>
      <c r="DB37" s="626"/>
      <c r="DC37" s="627"/>
      <c r="DD37" s="600">
        <v>229170</v>
      </c>
      <c r="DE37" s="623"/>
      <c r="DF37" s="623"/>
      <c r="DG37" s="623"/>
      <c r="DH37" s="623"/>
      <c r="DI37" s="623"/>
      <c r="DJ37" s="623"/>
      <c r="DK37" s="624"/>
      <c r="DL37" s="600">
        <v>218412</v>
      </c>
      <c r="DM37" s="623"/>
      <c r="DN37" s="623"/>
      <c r="DO37" s="623"/>
      <c r="DP37" s="623"/>
      <c r="DQ37" s="623"/>
      <c r="DR37" s="623"/>
      <c r="DS37" s="623"/>
      <c r="DT37" s="623"/>
      <c r="DU37" s="623"/>
      <c r="DV37" s="624"/>
      <c r="DW37" s="596">
        <v>9</v>
      </c>
      <c r="DX37" s="621"/>
      <c r="DY37" s="621"/>
      <c r="DZ37" s="621"/>
      <c r="EA37" s="621"/>
      <c r="EB37" s="621"/>
      <c r="EC37" s="622"/>
    </row>
    <row r="38" spans="2:133" ht="11.25" customHeight="1" x14ac:dyDescent="0.15">
      <c r="AQ38" s="670" t="s">
        <v>316</v>
      </c>
      <c r="AR38" s="671"/>
      <c r="AS38" s="671"/>
      <c r="AT38" s="671"/>
      <c r="AU38" s="671"/>
      <c r="AV38" s="671"/>
      <c r="AW38" s="671"/>
      <c r="AX38" s="671"/>
      <c r="AY38" s="672"/>
      <c r="AZ38" s="591">
        <v>85370</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1814</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665636</v>
      </c>
      <c r="CS38" s="592"/>
      <c r="CT38" s="592"/>
      <c r="CU38" s="592"/>
      <c r="CV38" s="592"/>
      <c r="CW38" s="592"/>
      <c r="CX38" s="592"/>
      <c r="CY38" s="593"/>
      <c r="CZ38" s="625">
        <v>10.9</v>
      </c>
      <c r="DA38" s="626"/>
      <c r="DB38" s="626"/>
      <c r="DC38" s="627"/>
      <c r="DD38" s="600">
        <v>628753</v>
      </c>
      <c r="DE38" s="592"/>
      <c r="DF38" s="592"/>
      <c r="DG38" s="592"/>
      <c r="DH38" s="592"/>
      <c r="DI38" s="592"/>
      <c r="DJ38" s="592"/>
      <c r="DK38" s="593"/>
      <c r="DL38" s="600">
        <v>88308</v>
      </c>
      <c r="DM38" s="592"/>
      <c r="DN38" s="592"/>
      <c r="DO38" s="592"/>
      <c r="DP38" s="592"/>
      <c r="DQ38" s="592"/>
      <c r="DR38" s="592"/>
      <c r="DS38" s="592"/>
      <c r="DT38" s="592"/>
      <c r="DU38" s="592"/>
      <c r="DV38" s="593"/>
      <c r="DW38" s="596">
        <v>3.6</v>
      </c>
      <c r="DX38" s="621"/>
      <c r="DY38" s="621"/>
      <c r="DZ38" s="621"/>
      <c r="EA38" s="621"/>
      <c r="EB38" s="621"/>
      <c r="EC38" s="622"/>
    </row>
    <row r="39" spans="2:133" ht="11.25" customHeight="1" x14ac:dyDescent="0.15">
      <c r="AQ39" s="670" t="s">
        <v>319</v>
      </c>
      <c r="AR39" s="671"/>
      <c r="AS39" s="671"/>
      <c r="AT39" s="671"/>
      <c r="AU39" s="671"/>
      <c r="AV39" s="671"/>
      <c r="AW39" s="671"/>
      <c r="AX39" s="671"/>
      <c r="AY39" s="672"/>
      <c r="AZ39" s="591">
        <v>20407</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101</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63806</v>
      </c>
      <c r="CS39" s="623"/>
      <c r="CT39" s="623"/>
      <c r="CU39" s="623"/>
      <c r="CV39" s="623"/>
      <c r="CW39" s="623"/>
      <c r="CX39" s="623"/>
      <c r="CY39" s="624"/>
      <c r="CZ39" s="625">
        <v>1</v>
      </c>
      <c r="DA39" s="626"/>
      <c r="DB39" s="626"/>
      <c r="DC39" s="627"/>
      <c r="DD39" s="600">
        <v>61410</v>
      </c>
      <c r="DE39" s="623"/>
      <c r="DF39" s="623"/>
      <c r="DG39" s="623"/>
      <c r="DH39" s="623"/>
      <c r="DI39" s="623"/>
      <c r="DJ39" s="623"/>
      <c r="DK39" s="624"/>
      <c r="DL39" s="600" t="s">
        <v>111</v>
      </c>
      <c r="DM39" s="623"/>
      <c r="DN39" s="623"/>
      <c r="DO39" s="623"/>
      <c r="DP39" s="623"/>
      <c r="DQ39" s="623"/>
      <c r="DR39" s="623"/>
      <c r="DS39" s="623"/>
      <c r="DT39" s="623"/>
      <c r="DU39" s="623"/>
      <c r="DV39" s="624"/>
      <c r="DW39" s="596" t="s">
        <v>111</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71882</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113</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20893</v>
      </c>
      <c r="CS40" s="592"/>
      <c r="CT40" s="592"/>
      <c r="CU40" s="592"/>
      <c r="CV40" s="592"/>
      <c r="CW40" s="592"/>
      <c r="CX40" s="592"/>
      <c r="CY40" s="593"/>
      <c r="CZ40" s="625">
        <v>0.3</v>
      </c>
      <c r="DA40" s="626"/>
      <c r="DB40" s="626"/>
      <c r="DC40" s="627"/>
      <c r="DD40" s="600">
        <v>17893</v>
      </c>
      <c r="DE40" s="592"/>
      <c r="DF40" s="592"/>
      <c r="DG40" s="592"/>
      <c r="DH40" s="592"/>
      <c r="DI40" s="592"/>
      <c r="DJ40" s="592"/>
      <c r="DK40" s="593"/>
      <c r="DL40" s="600">
        <v>8771</v>
      </c>
      <c r="DM40" s="592"/>
      <c r="DN40" s="592"/>
      <c r="DO40" s="592"/>
      <c r="DP40" s="592"/>
      <c r="DQ40" s="592"/>
      <c r="DR40" s="592"/>
      <c r="DS40" s="592"/>
      <c r="DT40" s="592"/>
      <c r="DU40" s="592"/>
      <c r="DV40" s="593"/>
      <c r="DW40" s="596">
        <v>0.4</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95040</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261</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208</v>
      </c>
      <c r="CS41" s="623"/>
      <c r="CT41" s="623"/>
      <c r="CU41" s="623"/>
      <c r="CV41" s="623"/>
      <c r="CW41" s="623"/>
      <c r="CX41" s="623"/>
      <c r="CY41" s="624"/>
      <c r="CZ41" s="625" t="s">
        <v>208</v>
      </c>
      <c r="DA41" s="626"/>
      <c r="DB41" s="626"/>
      <c r="DC41" s="627"/>
      <c r="DD41" s="600" t="s">
        <v>208</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621890</v>
      </c>
      <c r="CS42" s="592"/>
      <c r="CT42" s="592"/>
      <c r="CU42" s="592"/>
      <c r="CV42" s="592"/>
      <c r="CW42" s="592"/>
      <c r="CX42" s="592"/>
      <c r="CY42" s="593"/>
      <c r="CZ42" s="625">
        <v>10.199999999999999</v>
      </c>
      <c r="DA42" s="674"/>
      <c r="DB42" s="674"/>
      <c r="DC42" s="675"/>
      <c r="DD42" s="600">
        <v>188635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t="s">
        <v>111</v>
      </c>
      <c r="CS43" s="623"/>
      <c r="CT43" s="623"/>
      <c r="CU43" s="623"/>
      <c r="CV43" s="623"/>
      <c r="CW43" s="623"/>
      <c r="CX43" s="623"/>
      <c r="CY43" s="624"/>
      <c r="CZ43" s="625" t="s">
        <v>111</v>
      </c>
      <c r="DA43" s="626"/>
      <c r="DB43" s="626"/>
      <c r="DC43" s="627"/>
      <c r="DD43" s="600" t="s">
        <v>111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333</v>
      </c>
      <c r="CD44" s="697" t="s">
        <v>286</v>
      </c>
      <c r="CE44" s="698"/>
      <c r="CF44" s="588" t="s">
        <v>334</v>
      </c>
      <c r="CG44" s="589"/>
      <c r="CH44" s="589"/>
      <c r="CI44" s="589"/>
      <c r="CJ44" s="589"/>
      <c r="CK44" s="589"/>
      <c r="CL44" s="589"/>
      <c r="CM44" s="589"/>
      <c r="CN44" s="589"/>
      <c r="CO44" s="589"/>
      <c r="CP44" s="589"/>
      <c r="CQ44" s="590"/>
      <c r="CR44" s="591">
        <v>515358</v>
      </c>
      <c r="CS44" s="592"/>
      <c r="CT44" s="592"/>
      <c r="CU44" s="592"/>
      <c r="CV44" s="592"/>
      <c r="CW44" s="592"/>
      <c r="CX44" s="592"/>
      <c r="CY44" s="593"/>
      <c r="CZ44" s="625">
        <v>8.4</v>
      </c>
      <c r="DA44" s="674"/>
      <c r="DB44" s="674"/>
      <c r="DC44" s="675"/>
      <c r="DD44" s="600">
        <v>130701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335</v>
      </c>
      <c r="CG45" s="589"/>
      <c r="CH45" s="589"/>
      <c r="CI45" s="589"/>
      <c r="CJ45" s="589"/>
      <c r="CK45" s="589"/>
      <c r="CL45" s="589"/>
      <c r="CM45" s="589"/>
      <c r="CN45" s="589"/>
      <c r="CO45" s="589"/>
      <c r="CP45" s="589"/>
      <c r="CQ45" s="590"/>
      <c r="CR45" s="591">
        <v>263383</v>
      </c>
      <c r="CS45" s="623"/>
      <c r="CT45" s="623"/>
      <c r="CU45" s="623"/>
      <c r="CV45" s="623"/>
      <c r="CW45" s="623"/>
      <c r="CX45" s="623"/>
      <c r="CY45" s="624"/>
      <c r="CZ45" s="625">
        <v>4.3</v>
      </c>
      <c r="DA45" s="626"/>
      <c r="DB45" s="626"/>
      <c r="DC45" s="627"/>
      <c r="DD45" s="600">
        <v>25356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336</v>
      </c>
      <c r="CG46" s="589"/>
      <c r="CH46" s="589"/>
      <c r="CI46" s="589"/>
      <c r="CJ46" s="589"/>
      <c r="CK46" s="589"/>
      <c r="CL46" s="589"/>
      <c r="CM46" s="589"/>
      <c r="CN46" s="589"/>
      <c r="CO46" s="589"/>
      <c r="CP46" s="589"/>
      <c r="CQ46" s="590"/>
      <c r="CR46" s="591">
        <v>134664</v>
      </c>
      <c r="CS46" s="592"/>
      <c r="CT46" s="592"/>
      <c r="CU46" s="592"/>
      <c r="CV46" s="592"/>
      <c r="CW46" s="592"/>
      <c r="CX46" s="592"/>
      <c r="CY46" s="593"/>
      <c r="CZ46" s="625">
        <v>2.2000000000000002</v>
      </c>
      <c r="DA46" s="674"/>
      <c r="DB46" s="674"/>
      <c r="DC46" s="675"/>
      <c r="DD46" s="600">
        <v>90834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337</v>
      </c>
      <c r="CG47" s="589"/>
      <c r="CH47" s="589"/>
      <c r="CI47" s="589"/>
      <c r="CJ47" s="589"/>
      <c r="CK47" s="589"/>
      <c r="CL47" s="589"/>
      <c r="CM47" s="589"/>
      <c r="CN47" s="589"/>
      <c r="CO47" s="589"/>
      <c r="CP47" s="589"/>
      <c r="CQ47" s="590"/>
      <c r="CR47" s="591">
        <v>106532</v>
      </c>
      <c r="CS47" s="623"/>
      <c r="CT47" s="623"/>
      <c r="CU47" s="623"/>
      <c r="CV47" s="623"/>
      <c r="CW47" s="623"/>
      <c r="CX47" s="623"/>
      <c r="CY47" s="624"/>
      <c r="CZ47" s="625">
        <v>1.7</v>
      </c>
      <c r="DA47" s="626"/>
      <c r="DB47" s="626"/>
      <c r="DC47" s="627"/>
      <c r="DD47" s="600">
        <v>57934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338</v>
      </c>
      <c r="CG48" s="589"/>
      <c r="CH48" s="589"/>
      <c r="CI48" s="589"/>
      <c r="CJ48" s="589"/>
      <c r="CK48" s="589"/>
      <c r="CL48" s="589"/>
      <c r="CM48" s="589"/>
      <c r="CN48" s="589"/>
      <c r="CO48" s="589"/>
      <c r="CP48" s="589"/>
      <c r="CQ48" s="590"/>
      <c r="CR48" s="591" t="s">
        <v>111</v>
      </c>
      <c r="CS48" s="592"/>
      <c r="CT48" s="592"/>
      <c r="CU48" s="592"/>
      <c r="CV48" s="592"/>
      <c r="CW48" s="592"/>
      <c r="CX48" s="592"/>
      <c r="CY48" s="593"/>
      <c r="CZ48" s="625" t="s">
        <v>111</v>
      </c>
      <c r="DA48" s="674"/>
      <c r="DB48" s="674"/>
      <c r="DC48" s="675"/>
      <c r="DD48" s="600" t="s">
        <v>111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339</v>
      </c>
      <c r="CE49" s="635"/>
      <c r="CF49" s="635"/>
      <c r="CG49" s="635"/>
      <c r="CH49" s="635"/>
      <c r="CI49" s="635"/>
      <c r="CJ49" s="635"/>
      <c r="CK49" s="635"/>
      <c r="CL49" s="635"/>
      <c r="CM49" s="635"/>
      <c r="CN49" s="635"/>
      <c r="CO49" s="635"/>
      <c r="CP49" s="635"/>
      <c r="CQ49" s="636"/>
      <c r="CR49" s="663">
        <v>6123657</v>
      </c>
      <c r="CS49" s="659"/>
      <c r="CT49" s="659"/>
      <c r="CU49" s="659"/>
      <c r="CV49" s="659"/>
      <c r="CW49" s="659"/>
      <c r="CX49" s="659"/>
      <c r="CY49" s="686"/>
      <c r="CZ49" s="687">
        <v>100</v>
      </c>
      <c r="DA49" s="688"/>
      <c r="DB49" s="688"/>
      <c r="DC49" s="689"/>
      <c r="DD49" s="690">
        <v>2849631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B57" sqref="B57:P5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362</v>
      </c>
      <c r="C7" s="718"/>
      <c r="D7" s="718"/>
      <c r="E7" s="718"/>
      <c r="F7" s="718"/>
      <c r="G7" s="718"/>
      <c r="H7" s="718"/>
      <c r="I7" s="718"/>
      <c r="J7" s="718"/>
      <c r="K7" s="718"/>
      <c r="L7" s="718"/>
      <c r="M7" s="718"/>
      <c r="N7" s="718"/>
      <c r="O7" s="718"/>
      <c r="P7" s="719"/>
      <c r="Q7" s="720">
        <v>6298</v>
      </c>
      <c r="R7" s="721"/>
      <c r="S7" s="721"/>
      <c r="T7" s="721"/>
      <c r="U7" s="721"/>
      <c r="V7" s="721">
        <v>6161</v>
      </c>
      <c r="W7" s="721"/>
      <c r="X7" s="721"/>
      <c r="Y7" s="721"/>
      <c r="Z7" s="721"/>
      <c r="AA7" s="721">
        <v>137</v>
      </c>
      <c r="AB7" s="721"/>
      <c r="AC7" s="721"/>
      <c r="AD7" s="721"/>
      <c r="AE7" s="722"/>
      <c r="AF7" s="723">
        <v>137</v>
      </c>
      <c r="AG7" s="724"/>
      <c r="AH7" s="724"/>
      <c r="AI7" s="724"/>
      <c r="AJ7" s="725"/>
      <c r="AK7" s="760">
        <v>532</v>
      </c>
      <c r="AL7" s="761"/>
      <c r="AM7" s="761"/>
      <c r="AN7" s="761"/>
      <c r="AO7" s="761"/>
      <c r="AP7" s="761">
        <v>3890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2</v>
      </c>
      <c r="CI7" s="758"/>
      <c r="CJ7" s="758"/>
      <c r="CK7" s="758"/>
      <c r="CL7" s="759"/>
      <c r="CM7" s="757">
        <v>24</v>
      </c>
      <c r="CN7" s="758"/>
      <c r="CO7" s="758"/>
      <c r="CP7" s="758"/>
      <c r="CQ7" s="759"/>
      <c r="CR7" s="757">
        <v>78</v>
      </c>
      <c r="CS7" s="758"/>
      <c r="CT7" s="758"/>
      <c r="CU7" s="758"/>
      <c r="CV7" s="759"/>
      <c r="CW7" s="757">
        <v>0</v>
      </c>
      <c r="CX7" s="758"/>
      <c r="CY7" s="758"/>
      <c r="CZ7" s="758"/>
      <c r="DA7" s="759"/>
      <c r="DB7" s="757" t="s">
        <v>476</v>
      </c>
      <c r="DC7" s="758"/>
      <c r="DD7" s="758"/>
      <c r="DE7" s="758"/>
      <c r="DF7" s="759"/>
      <c r="DG7" s="757" t="s">
        <v>476</v>
      </c>
      <c r="DH7" s="758"/>
      <c r="DI7" s="758"/>
      <c r="DJ7" s="758"/>
      <c r="DK7" s="759"/>
      <c r="DL7" s="757">
        <v>276</v>
      </c>
      <c r="DM7" s="758"/>
      <c r="DN7" s="758"/>
      <c r="DO7" s="758"/>
      <c r="DP7" s="759"/>
      <c r="DQ7" s="757">
        <v>28</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363</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364</v>
      </c>
      <c r="B23" s="776" t="s">
        <v>365</v>
      </c>
      <c r="C23" s="777"/>
      <c r="D23" s="777"/>
      <c r="E23" s="777"/>
      <c r="F23" s="777"/>
      <c r="G23" s="777"/>
      <c r="H23" s="777"/>
      <c r="I23" s="777"/>
      <c r="J23" s="777"/>
      <c r="K23" s="777"/>
      <c r="L23" s="777"/>
      <c r="M23" s="777"/>
      <c r="N23" s="777"/>
      <c r="O23" s="777"/>
      <c r="P23" s="778"/>
      <c r="Q23" s="779">
        <v>6298</v>
      </c>
      <c r="R23" s="780"/>
      <c r="S23" s="780"/>
      <c r="T23" s="780"/>
      <c r="U23" s="780"/>
      <c r="V23" s="780">
        <v>6161</v>
      </c>
      <c r="W23" s="780"/>
      <c r="X23" s="780"/>
      <c r="Y23" s="780"/>
      <c r="Z23" s="780"/>
      <c r="AA23" s="780">
        <v>137</v>
      </c>
      <c r="AB23" s="780"/>
      <c r="AC23" s="780"/>
      <c r="AD23" s="780"/>
      <c r="AE23" s="781"/>
      <c r="AF23" s="782">
        <v>137</v>
      </c>
      <c r="AG23" s="780"/>
      <c r="AH23" s="780"/>
      <c r="AI23" s="780"/>
      <c r="AJ23" s="783"/>
      <c r="AK23" s="784"/>
      <c r="AL23" s="785"/>
      <c r="AM23" s="785"/>
      <c r="AN23" s="785"/>
      <c r="AO23" s="785"/>
      <c r="AP23" s="780">
        <v>3890</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366</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367</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345</v>
      </c>
      <c r="B26" s="727"/>
      <c r="C26" s="727"/>
      <c r="D26" s="727"/>
      <c r="E26" s="727"/>
      <c r="F26" s="727"/>
      <c r="G26" s="727"/>
      <c r="H26" s="727"/>
      <c r="I26" s="727"/>
      <c r="J26" s="727"/>
      <c r="K26" s="727"/>
      <c r="L26" s="727"/>
      <c r="M26" s="727"/>
      <c r="N26" s="727"/>
      <c r="O26" s="727"/>
      <c r="P26" s="728"/>
      <c r="Q26" s="703" t="s">
        <v>368</v>
      </c>
      <c r="R26" s="704"/>
      <c r="S26" s="704"/>
      <c r="T26" s="704"/>
      <c r="U26" s="705"/>
      <c r="V26" s="703" t="s">
        <v>369</v>
      </c>
      <c r="W26" s="704"/>
      <c r="X26" s="704"/>
      <c r="Y26" s="704"/>
      <c r="Z26" s="705"/>
      <c r="AA26" s="703" t="s">
        <v>370</v>
      </c>
      <c r="AB26" s="704"/>
      <c r="AC26" s="704"/>
      <c r="AD26" s="704"/>
      <c r="AE26" s="704"/>
      <c r="AF26" s="798" t="s">
        <v>371</v>
      </c>
      <c r="AG26" s="799"/>
      <c r="AH26" s="799"/>
      <c r="AI26" s="799"/>
      <c r="AJ26" s="800"/>
      <c r="AK26" s="704" t="s">
        <v>372</v>
      </c>
      <c r="AL26" s="704"/>
      <c r="AM26" s="704"/>
      <c r="AN26" s="704"/>
      <c r="AO26" s="705"/>
      <c r="AP26" s="703" t="s">
        <v>373</v>
      </c>
      <c r="AQ26" s="704"/>
      <c r="AR26" s="704"/>
      <c r="AS26" s="704"/>
      <c r="AT26" s="705"/>
      <c r="AU26" s="703" t="s">
        <v>374</v>
      </c>
      <c r="AV26" s="704"/>
      <c r="AW26" s="704"/>
      <c r="AX26" s="704"/>
      <c r="AY26" s="705"/>
      <c r="AZ26" s="703" t="s">
        <v>375</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376</v>
      </c>
      <c r="C28" s="718"/>
      <c r="D28" s="718"/>
      <c r="E28" s="718"/>
      <c r="F28" s="718"/>
      <c r="G28" s="718"/>
      <c r="H28" s="718"/>
      <c r="I28" s="718"/>
      <c r="J28" s="718"/>
      <c r="K28" s="718"/>
      <c r="L28" s="718"/>
      <c r="M28" s="718"/>
      <c r="N28" s="718"/>
      <c r="O28" s="718"/>
      <c r="P28" s="719"/>
      <c r="Q28" s="808">
        <v>811</v>
      </c>
      <c r="R28" s="809"/>
      <c r="S28" s="809"/>
      <c r="T28" s="809"/>
      <c r="U28" s="809"/>
      <c r="V28" s="809">
        <v>759</v>
      </c>
      <c r="W28" s="809"/>
      <c r="X28" s="809"/>
      <c r="Y28" s="809"/>
      <c r="Z28" s="809"/>
      <c r="AA28" s="809">
        <v>52</v>
      </c>
      <c r="AB28" s="809"/>
      <c r="AC28" s="809"/>
      <c r="AD28" s="809"/>
      <c r="AE28" s="810"/>
      <c r="AF28" s="811">
        <v>52</v>
      </c>
      <c r="AG28" s="809"/>
      <c r="AH28" s="809"/>
      <c r="AI28" s="809"/>
      <c r="AJ28" s="812"/>
      <c r="AK28" s="813">
        <v>72</v>
      </c>
      <c r="AL28" s="804"/>
      <c r="AM28" s="804"/>
      <c r="AN28" s="804"/>
      <c r="AO28" s="804"/>
      <c r="AP28" s="804" t="s">
        <v>544</v>
      </c>
      <c r="AQ28" s="804"/>
      <c r="AR28" s="804"/>
      <c r="AS28" s="804"/>
      <c r="AT28" s="804"/>
      <c r="AU28" s="804" t="s">
        <v>476</v>
      </c>
      <c r="AV28" s="804"/>
      <c r="AW28" s="804"/>
      <c r="AX28" s="804"/>
      <c r="AY28" s="804"/>
      <c r="AZ28" s="805" t="s">
        <v>476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377</v>
      </c>
      <c r="C29" s="742"/>
      <c r="D29" s="742"/>
      <c r="E29" s="742"/>
      <c r="F29" s="742"/>
      <c r="G29" s="742"/>
      <c r="H29" s="742"/>
      <c r="I29" s="742"/>
      <c r="J29" s="742"/>
      <c r="K29" s="742"/>
      <c r="L29" s="742"/>
      <c r="M29" s="742"/>
      <c r="N29" s="742"/>
      <c r="O29" s="742"/>
      <c r="P29" s="743"/>
      <c r="Q29" s="744">
        <v>454</v>
      </c>
      <c r="R29" s="745"/>
      <c r="S29" s="745"/>
      <c r="T29" s="745"/>
      <c r="U29" s="745"/>
      <c r="V29" s="745">
        <v>439</v>
      </c>
      <c r="W29" s="745"/>
      <c r="X29" s="745"/>
      <c r="Y29" s="745"/>
      <c r="Z29" s="745"/>
      <c r="AA29" s="745">
        <v>15</v>
      </c>
      <c r="AB29" s="745"/>
      <c r="AC29" s="745"/>
      <c r="AD29" s="745"/>
      <c r="AE29" s="746"/>
      <c r="AF29" s="747">
        <v>15</v>
      </c>
      <c r="AG29" s="748"/>
      <c r="AH29" s="748"/>
      <c r="AI29" s="748"/>
      <c r="AJ29" s="749"/>
      <c r="AK29" s="816">
        <v>89</v>
      </c>
      <c r="AL29" s="817"/>
      <c r="AM29" s="817"/>
      <c r="AN29" s="817"/>
      <c r="AO29" s="817"/>
      <c r="AP29" s="817" t="s">
        <v>476</v>
      </c>
      <c r="AQ29" s="817"/>
      <c r="AR29" s="817"/>
      <c r="AS29" s="817"/>
      <c r="AT29" s="817"/>
      <c r="AU29" s="817" t="s">
        <v>476</v>
      </c>
      <c r="AV29" s="817"/>
      <c r="AW29" s="817"/>
      <c r="AX29" s="817"/>
      <c r="AY29" s="817"/>
      <c r="AZ29" s="818" t="s">
        <v>476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378</v>
      </c>
      <c r="C30" s="742"/>
      <c r="D30" s="742"/>
      <c r="E30" s="742"/>
      <c r="F30" s="742"/>
      <c r="G30" s="742"/>
      <c r="H30" s="742"/>
      <c r="I30" s="742"/>
      <c r="J30" s="742"/>
      <c r="K30" s="742"/>
      <c r="L30" s="742"/>
      <c r="M30" s="742"/>
      <c r="N30" s="742"/>
      <c r="O30" s="742"/>
      <c r="P30" s="743"/>
      <c r="Q30" s="744">
        <v>52</v>
      </c>
      <c r="R30" s="745"/>
      <c r="S30" s="745"/>
      <c r="T30" s="745"/>
      <c r="U30" s="745"/>
      <c r="V30" s="745">
        <v>44</v>
      </c>
      <c r="W30" s="745"/>
      <c r="X30" s="745"/>
      <c r="Y30" s="745"/>
      <c r="Z30" s="745"/>
      <c r="AA30" s="745">
        <v>8</v>
      </c>
      <c r="AB30" s="745"/>
      <c r="AC30" s="745"/>
      <c r="AD30" s="745"/>
      <c r="AE30" s="746"/>
      <c r="AF30" s="747">
        <v>8</v>
      </c>
      <c r="AG30" s="748"/>
      <c r="AH30" s="748"/>
      <c r="AI30" s="748"/>
      <c r="AJ30" s="749"/>
      <c r="AK30" s="816">
        <v>16</v>
      </c>
      <c r="AL30" s="817"/>
      <c r="AM30" s="817"/>
      <c r="AN30" s="817"/>
      <c r="AO30" s="817"/>
      <c r="AP30" s="817" t="s">
        <v>476</v>
      </c>
      <c r="AQ30" s="817"/>
      <c r="AR30" s="817"/>
      <c r="AS30" s="817"/>
      <c r="AT30" s="817"/>
      <c r="AU30" s="817" t="s">
        <v>476</v>
      </c>
      <c r="AV30" s="817"/>
      <c r="AW30" s="817"/>
      <c r="AX30" s="817"/>
      <c r="AY30" s="817"/>
      <c r="AZ30" s="818" t="s">
        <v>476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379</v>
      </c>
      <c r="C31" s="742"/>
      <c r="D31" s="742"/>
      <c r="E31" s="742"/>
      <c r="F31" s="742"/>
      <c r="G31" s="742"/>
      <c r="H31" s="742"/>
      <c r="I31" s="742"/>
      <c r="J31" s="742"/>
      <c r="K31" s="742"/>
      <c r="L31" s="742"/>
      <c r="M31" s="742"/>
      <c r="N31" s="742"/>
      <c r="O31" s="742"/>
      <c r="P31" s="743"/>
      <c r="Q31" s="744">
        <v>1</v>
      </c>
      <c r="R31" s="745"/>
      <c r="S31" s="745"/>
      <c r="T31" s="745"/>
      <c r="U31" s="745"/>
      <c r="V31" s="745">
        <v>1</v>
      </c>
      <c r="W31" s="745"/>
      <c r="X31" s="745"/>
      <c r="Y31" s="745"/>
      <c r="Z31" s="745"/>
      <c r="AA31" s="745">
        <v>0</v>
      </c>
      <c r="AB31" s="745"/>
      <c r="AC31" s="745"/>
      <c r="AD31" s="745"/>
      <c r="AE31" s="746"/>
      <c r="AF31" s="747">
        <v>0</v>
      </c>
      <c r="AG31" s="748"/>
      <c r="AH31" s="748"/>
      <c r="AI31" s="748"/>
      <c r="AJ31" s="749"/>
      <c r="AK31" s="816" t="s">
        <v>476</v>
      </c>
      <c r="AL31" s="817"/>
      <c r="AM31" s="817"/>
      <c r="AN31" s="817"/>
      <c r="AO31" s="817"/>
      <c r="AP31" s="817" t="s">
        <v>476</v>
      </c>
      <c r="AQ31" s="817"/>
      <c r="AR31" s="817"/>
      <c r="AS31" s="817"/>
      <c r="AT31" s="817"/>
      <c r="AU31" s="817" t="s">
        <v>476</v>
      </c>
      <c r="AV31" s="817"/>
      <c r="AW31" s="817"/>
      <c r="AX31" s="817"/>
      <c r="AY31" s="817"/>
      <c r="AZ31" s="818" t="s">
        <v>476</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380</v>
      </c>
      <c r="C32" s="742"/>
      <c r="D32" s="742"/>
      <c r="E32" s="742"/>
      <c r="F32" s="742"/>
      <c r="G32" s="742"/>
      <c r="H32" s="742"/>
      <c r="I32" s="742"/>
      <c r="J32" s="742"/>
      <c r="K32" s="742"/>
      <c r="L32" s="742"/>
      <c r="M32" s="742"/>
      <c r="N32" s="742"/>
      <c r="O32" s="742"/>
      <c r="P32" s="743"/>
      <c r="Q32" s="744">
        <v>262</v>
      </c>
      <c r="R32" s="745"/>
      <c r="S32" s="745"/>
      <c r="T32" s="745"/>
      <c r="U32" s="745"/>
      <c r="V32" s="745">
        <v>234</v>
      </c>
      <c r="W32" s="745"/>
      <c r="X32" s="745"/>
      <c r="Y32" s="745"/>
      <c r="Z32" s="745"/>
      <c r="AA32" s="745">
        <v>28</v>
      </c>
      <c r="AB32" s="745"/>
      <c r="AC32" s="745"/>
      <c r="AD32" s="745"/>
      <c r="AE32" s="746"/>
      <c r="AF32" s="747">
        <v>209</v>
      </c>
      <c r="AG32" s="748"/>
      <c r="AH32" s="748"/>
      <c r="AI32" s="748"/>
      <c r="AJ32" s="749"/>
      <c r="AK32" s="816">
        <v>76</v>
      </c>
      <c r="AL32" s="817"/>
      <c r="AM32" s="817"/>
      <c r="AN32" s="817"/>
      <c r="AO32" s="817"/>
      <c r="AP32" s="817">
        <v>706</v>
      </c>
      <c r="AQ32" s="817"/>
      <c r="AR32" s="817"/>
      <c r="AS32" s="817"/>
      <c r="AT32" s="817"/>
      <c r="AU32" s="817">
        <v>264</v>
      </c>
      <c r="AV32" s="817"/>
      <c r="AW32" s="817"/>
      <c r="AX32" s="817"/>
      <c r="AY32" s="817"/>
      <c r="AZ32" s="818" t="s">
        <v>476</v>
      </c>
      <c r="BA32" s="818"/>
      <c r="BB32" s="818"/>
      <c r="BC32" s="818"/>
      <c r="BD32" s="818"/>
      <c r="BE32" s="814" t="s">
        <v>381</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382</v>
      </c>
      <c r="C33" s="742"/>
      <c r="D33" s="742"/>
      <c r="E33" s="742"/>
      <c r="F33" s="742"/>
      <c r="G33" s="742"/>
      <c r="H33" s="742"/>
      <c r="I33" s="742"/>
      <c r="J33" s="742"/>
      <c r="K33" s="742"/>
      <c r="L33" s="742"/>
      <c r="M33" s="742"/>
      <c r="N33" s="742"/>
      <c r="O33" s="742"/>
      <c r="P33" s="743"/>
      <c r="Q33" s="744">
        <v>195</v>
      </c>
      <c r="R33" s="745"/>
      <c r="S33" s="745"/>
      <c r="T33" s="745"/>
      <c r="U33" s="745"/>
      <c r="V33" s="745">
        <v>317</v>
      </c>
      <c r="W33" s="745"/>
      <c r="X33" s="745"/>
      <c r="Y33" s="745"/>
      <c r="Z33" s="745"/>
      <c r="AA33" s="745">
        <v>-122</v>
      </c>
      <c r="AB33" s="745"/>
      <c r="AC33" s="745"/>
      <c r="AD33" s="745"/>
      <c r="AE33" s="746"/>
      <c r="AF33" s="747">
        <v>609</v>
      </c>
      <c r="AG33" s="748"/>
      <c r="AH33" s="748"/>
      <c r="AI33" s="748"/>
      <c r="AJ33" s="749"/>
      <c r="AK33" s="816">
        <v>3</v>
      </c>
      <c r="AL33" s="817"/>
      <c r="AM33" s="817"/>
      <c r="AN33" s="817"/>
      <c r="AO33" s="817"/>
      <c r="AP33" s="817" t="s">
        <v>476</v>
      </c>
      <c r="AQ33" s="817"/>
      <c r="AR33" s="817"/>
      <c r="AS33" s="817"/>
      <c r="AT33" s="817"/>
      <c r="AU33" s="817">
        <v>0</v>
      </c>
      <c r="AV33" s="817"/>
      <c r="AW33" s="817"/>
      <c r="AX33" s="817"/>
      <c r="AY33" s="817"/>
      <c r="AZ33" s="818" t="s">
        <v>476</v>
      </c>
      <c r="BA33" s="818"/>
      <c r="BB33" s="818"/>
      <c r="BC33" s="818"/>
      <c r="BD33" s="818"/>
      <c r="BE33" s="814" t="s">
        <v>381</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383</v>
      </c>
      <c r="C34" s="742"/>
      <c r="D34" s="742"/>
      <c r="E34" s="742"/>
      <c r="F34" s="742"/>
      <c r="G34" s="742"/>
      <c r="H34" s="742"/>
      <c r="I34" s="742"/>
      <c r="J34" s="742"/>
      <c r="K34" s="742"/>
      <c r="L34" s="742"/>
      <c r="M34" s="742"/>
      <c r="N34" s="742"/>
      <c r="O34" s="742"/>
      <c r="P34" s="743"/>
      <c r="Q34" s="744">
        <v>196</v>
      </c>
      <c r="R34" s="745"/>
      <c r="S34" s="745"/>
      <c r="T34" s="745"/>
      <c r="U34" s="745"/>
      <c r="V34" s="745">
        <v>176</v>
      </c>
      <c r="W34" s="745"/>
      <c r="X34" s="745"/>
      <c r="Y34" s="745"/>
      <c r="Z34" s="745"/>
      <c r="AA34" s="745">
        <v>20</v>
      </c>
      <c r="AB34" s="745"/>
      <c r="AC34" s="745"/>
      <c r="AD34" s="745"/>
      <c r="AE34" s="746"/>
      <c r="AF34" s="747">
        <v>75</v>
      </c>
      <c r="AG34" s="748"/>
      <c r="AH34" s="748"/>
      <c r="AI34" s="748"/>
      <c r="AJ34" s="749"/>
      <c r="AK34" s="816">
        <v>90</v>
      </c>
      <c r="AL34" s="817"/>
      <c r="AM34" s="817"/>
      <c r="AN34" s="817"/>
      <c r="AO34" s="817"/>
      <c r="AP34" s="817" t="s">
        <v>476</v>
      </c>
      <c r="AQ34" s="817"/>
      <c r="AR34" s="817"/>
      <c r="AS34" s="817"/>
      <c r="AT34" s="817"/>
      <c r="AU34" s="817">
        <v>0</v>
      </c>
      <c r="AV34" s="817"/>
      <c r="AW34" s="817"/>
      <c r="AX34" s="817"/>
      <c r="AY34" s="817"/>
      <c r="AZ34" s="818" t="s">
        <v>476</v>
      </c>
      <c r="BA34" s="818"/>
      <c r="BB34" s="818"/>
      <c r="BC34" s="818"/>
      <c r="BD34" s="818"/>
      <c r="BE34" s="814" t="s">
        <v>381</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384</v>
      </c>
      <c r="C35" s="742"/>
      <c r="D35" s="742"/>
      <c r="E35" s="742"/>
      <c r="F35" s="742"/>
      <c r="G35" s="742"/>
      <c r="H35" s="742"/>
      <c r="I35" s="742"/>
      <c r="J35" s="742"/>
      <c r="K35" s="742"/>
      <c r="L35" s="742"/>
      <c r="M35" s="742"/>
      <c r="N35" s="742"/>
      <c r="O35" s="742"/>
      <c r="P35" s="743"/>
      <c r="Q35" s="744">
        <v>365</v>
      </c>
      <c r="R35" s="745"/>
      <c r="S35" s="745"/>
      <c r="T35" s="745"/>
      <c r="U35" s="745"/>
      <c r="V35" s="745">
        <v>353</v>
      </c>
      <c r="W35" s="745"/>
      <c r="X35" s="745"/>
      <c r="Y35" s="745"/>
      <c r="Z35" s="745"/>
      <c r="AA35" s="745">
        <v>12</v>
      </c>
      <c r="AB35" s="745"/>
      <c r="AC35" s="745"/>
      <c r="AD35" s="745"/>
      <c r="AE35" s="746"/>
      <c r="AF35" s="747">
        <v>12</v>
      </c>
      <c r="AG35" s="748"/>
      <c r="AH35" s="748"/>
      <c r="AI35" s="748"/>
      <c r="AJ35" s="749"/>
      <c r="AK35" s="816">
        <v>141</v>
      </c>
      <c r="AL35" s="817"/>
      <c r="AM35" s="817"/>
      <c r="AN35" s="817"/>
      <c r="AO35" s="817"/>
      <c r="AP35" s="817">
        <v>1591</v>
      </c>
      <c r="AQ35" s="817"/>
      <c r="AR35" s="817"/>
      <c r="AS35" s="817"/>
      <c r="AT35" s="817"/>
      <c r="AU35" s="817">
        <v>1006</v>
      </c>
      <c r="AV35" s="817"/>
      <c r="AW35" s="817"/>
      <c r="AX35" s="817"/>
      <c r="AY35" s="817"/>
      <c r="AZ35" s="818" t="s">
        <v>476</v>
      </c>
      <c r="BA35" s="818"/>
      <c r="BB35" s="818"/>
      <c r="BC35" s="818"/>
      <c r="BD35" s="818"/>
      <c r="BE35" s="814" t="s">
        <v>385</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t="s">
        <v>386</v>
      </c>
      <c r="C36" s="742"/>
      <c r="D36" s="742"/>
      <c r="E36" s="742"/>
      <c r="F36" s="742"/>
      <c r="G36" s="742"/>
      <c r="H36" s="742"/>
      <c r="I36" s="742"/>
      <c r="J36" s="742"/>
      <c r="K36" s="742"/>
      <c r="L36" s="742"/>
      <c r="M36" s="742"/>
      <c r="N36" s="742"/>
      <c r="O36" s="742"/>
      <c r="P36" s="743"/>
      <c r="Q36" s="744">
        <v>358</v>
      </c>
      <c r="R36" s="745"/>
      <c r="S36" s="745"/>
      <c r="T36" s="745"/>
      <c r="U36" s="745"/>
      <c r="V36" s="745">
        <v>171</v>
      </c>
      <c r="W36" s="745"/>
      <c r="X36" s="745"/>
      <c r="Y36" s="745"/>
      <c r="Z36" s="745"/>
      <c r="AA36" s="745">
        <v>187</v>
      </c>
      <c r="AB36" s="745"/>
      <c r="AC36" s="745"/>
      <c r="AD36" s="745"/>
      <c r="AE36" s="746"/>
      <c r="AF36" s="747">
        <v>358</v>
      </c>
      <c r="AG36" s="748"/>
      <c r="AH36" s="748"/>
      <c r="AI36" s="748"/>
      <c r="AJ36" s="749"/>
      <c r="AK36" s="816">
        <v>358</v>
      </c>
      <c r="AL36" s="817"/>
      <c r="AM36" s="817"/>
      <c r="AN36" s="817"/>
      <c r="AO36" s="817"/>
      <c r="AP36" s="817" t="s">
        <v>476</v>
      </c>
      <c r="AQ36" s="817"/>
      <c r="AR36" s="817"/>
      <c r="AS36" s="817"/>
      <c r="AT36" s="817"/>
      <c r="AU36" s="817" t="s">
        <v>476</v>
      </c>
      <c r="AV36" s="817"/>
      <c r="AW36" s="817"/>
      <c r="AX36" s="817"/>
      <c r="AY36" s="817"/>
      <c r="AZ36" s="818" t="s">
        <v>476</v>
      </c>
      <c r="BA36" s="818"/>
      <c r="BB36" s="818"/>
      <c r="BC36" s="818"/>
      <c r="BD36" s="818"/>
      <c r="BE36" s="814" t="s">
        <v>385</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364</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1337</v>
      </c>
      <c r="AG63" s="828"/>
      <c r="AH63" s="828"/>
      <c r="AI63" s="828"/>
      <c r="AJ63" s="829"/>
      <c r="AK63" s="830"/>
      <c r="AL63" s="825"/>
      <c r="AM63" s="825"/>
      <c r="AN63" s="825"/>
      <c r="AO63" s="825"/>
      <c r="AP63" s="828">
        <v>2297</v>
      </c>
      <c r="AQ63" s="828"/>
      <c r="AR63" s="828"/>
      <c r="AS63" s="828"/>
      <c r="AT63" s="828"/>
      <c r="AU63" s="828">
        <v>1270</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390</v>
      </c>
      <c r="B66" s="727"/>
      <c r="C66" s="727"/>
      <c r="D66" s="727"/>
      <c r="E66" s="727"/>
      <c r="F66" s="727"/>
      <c r="G66" s="727"/>
      <c r="H66" s="727"/>
      <c r="I66" s="727"/>
      <c r="J66" s="727"/>
      <c r="K66" s="727"/>
      <c r="L66" s="727"/>
      <c r="M66" s="727"/>
      <c r="N66" s="727"/>
      <c r="O66" s="727"/>
      <c r="P66" s="728"/>
      <c r="Q66" s="703" t="s">
        <v>368</v>
      </c>
      <c r="R66" s="704"/>
      <c r="S66" s="704"/>
      <c r="T66" s="704"/>
      <c r="U66" s="705"/>
      <c r="V66" s="703" t="s">
        <v>369</v>
      </c>
      <c r="W66" s="704"/>
      <c r="X66" s="704"/>
      <c r="Y66" s="704"/>
      <c r="Z66" s="705"/>
      <c r="AA66" s="703" t="s">
        <v>370</v>
      </c>
      <c r="AB66" s="704"/>
      <c r="AC66" s="704"/>
      <c r="AD66" s="704"/>
      <c r="AE66" s="705"/>
      <c r="AF66" s="838" t="s">
        <v>371</v>
      </c>
      <c r="AG66" s="799"/>
      <c r="AH66" s="799"/>
      <c r="AI66" s="799"/>
      <c r="AJ66" s="839"/>
      <c r="AK66" s="703" t="s">
        <v>372</v>
      </c>
      <c r="AL66" s="727"/>
      <c r="AM66" s="727"/>
      <c r="AN66" s="727"/>
      <c r="AO66" s="728"/>
      <c r="AP66" s="703" t="s">
        <v>373</v>
      </c>
      <c r="AQ66" s="704"/>
      <c r="AR66" s="704"/>
      <c r="AS66" s="704"/>
      <c r="AT66" s="705"/>
      <c r="AU66" s="703" t="s">
        <v>391</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532</v>
      </c>
      <c r="C68" s="856"/>
      <c r="D68" s="856"/>
      <c r="E68" s="856"/>
      <c r="F68" s="856"/>
      <c r="G68" s="856"/>
      <c r="H68" s="856"/>
      <c r="I68" s="856"/>
      <c r="J68" s="856"/>
      <c r="K68" s="856"/>
      <c r="L68" s="856"/>
      <c r="M68" s="856"/>
      <c r="N68" s="856"/>
      <c r="O68" s="856"/>
      <c r="P68" s="857"/>
      <c r="Q68" s="858">
        <v>4365</v>
      </c>
      <c r="R68" s="852"/>
      <c r="S68" s="852"/>
      <c r="T68" s="852"/>
      <c r="U68" s="852"/>
      <c r="V68" s="852">
        <v>4175</v>
      </c>
      <c r="W68" s="852"/>
      <c r="X68" s="852"/>
      <c r="Y68" s="852"/>
      <c r="Z68" s="852"/>
      <c r="AA68" s="852">
        <v>190</v>
      </c>
      <c r="AB68" s="852"/>
      <c r="AC68" s="852"/>
      <c r="AD68" s="852"/>
      <c r="AE68" s="852"/>
      <c r="AF68" s="852">
        <v>190</v>
      </c>
      <c r="AG68" s="852"/>
      <c r="AH68" s="852"/>
      <c r="AI68" s="852"/>
      <c r="AJ68" s="852"/>
      <c r="AK68" s="852" t="s">
        <v>542</v>
      </c>
      <c r="AL68" s="852"/>
      <c r="AM68" s="852"/>
      <c r="AN68" s="852"/>
      <c r="AO68" s="852"/>
      <c r="AP68" s="852">
        <v>1293</v>
      </c>
      <c r="AQ68" s="852"/>
      <c r="AR68" s="852"/>
      <c r="AS68" s="852"/>
      <c r="AT68" s="852"/>
      <c r="AU68" s="852">
        <v>72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533</v>
      </c>
      <c r="C69" s="860"/>
      <c r="D69" s="860"/>
      <c r="E69" s="860"/>
      <c r="F69" s="860"/>
      <c r="G69" s="860"/>
      <c r="H69" s="860"/>
      <c r="I69" s="860"/>
      <c r="J69" s="860"/>
      <c r="K69" s="860"/>
      <c r="L69" s="860"/>
      <c r="M69" s="860"/>
      <c r="N69" s="860"/>
      <c r="O69" s="860"/>
      <c r="P69" s="861"/>
      <c r="Q69" s="862">
        <v>689</v>
      </c>
      <c r="R69" s="817"/>
      <c r="S69" s="817"/>
      <c r="T69" s="817"/>
      <c r="U69" s="817"/>
      <c r="V69" s="817">
        <v>604</v>
      </c>
      <c r="W69" s="817"/>
      <c r="X69" s="817"/>
      <c r="Y69" s="817"/>
      <c r="Z69" s="817"/>
      <c r="AA69" s="817">
        <v>85</v>
      </c>
      <c r="AB69" s="817"/>
      <c r="AC69" s="817"/>
      <c r="AD69" s="817"/>
      <c r="AE69" s="817"/>
      <c r="AF69" s="817">
        <v>483</v>
      </c>
      <c r="AG69" s="817"/>
      <c r="AH69" s="817"/>
      <c r="AI69" s="817"/>
      <c r="AJ69" s="817"/>
      <c r="AK69" s="863" t="s">
        <v>476</v>
      </c>
      <c r="AL69" s="864"/>
      <c r="AM69" s="864"/>
      <c r="AN69" s="864"/>
      <c r="AO69" s="816"/>
      <c r="AP69" s="817">
        <v>4733</v>
      </c>
      <c r="AQ69" s="817"/>
      <c r="AR69" s="817"/>
      <c r="AS69" s="817"/>
      <c r="AT69" s="817"/>
      <c r="AU69" s="817">
        <v>6</v>
      </c>
      <c r="AV69" s="817"/>
      <c r="AW69" s="817"/>
      <c r="AX69" s="817"/>
      <c r="AY69" s="817"/>
      <c r="AZ69" s="865" t="s">
        <v>541</v>
      </c>
      <c r="BA69" s="865"/>
      <c r="BB69" s="865"/>
      <c r="BC69" s="865"/>
      <c r="BD69" s="866"/>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534</v>
      </c>
      <c r="C70" s="860"/>
      <c r="D70" s="860"/>
      <c r="E70" s="860"/>
      <c r="F70" s="860"/>
      <c r="G70" s="860"/>
      <c r="H70" s="860"/>
      <c r="I70" s="860"/>
      <c r="J70" s="860"/>
      <c r="K70" s="860"/>
      <c r="L70" s="860"/>
      <c r="M70" s="860"/>
      <c r="N70" s="860"/>
      <c r="O70" s="860"/>
      <c r="P70" s="861"/>
      <c r="Q70" s="862">
        <v>821</v>
      </c>
      <c r="R70" s="817"/>
      <c r="S70" s="817"/>
      <c r="T70" s="817"/>
      <c r="U70" s="817"/>
      <c r="V70" s="817">
        <v>781</v>
      </c>
      <c r="W70" s="817"/>
      <c r="X70" s="817"/>
      <c r="Y70" s="817"/>
      <c r="Z70" s="817"/>
      <c r="AA70" s="817">
        <v>40</v>
      </c>
      <c r="AB70" s="817"/>
      <c r="AC70" s="817"/>
      <c r="AD70" s="817"/>
      <c r="AE70" s="817"/>
      <c r="AF70" s="817">
        <v>40</v>
      </c>
      <c r="AG70" s="817"/>
      <c r="AH70" s="817"/>
      <c r="AI70" s="817"/>
      <c r="AJ70" s="817"/>
      <c r="AK70" s="817">
        <v>1</v>
      </c>
      <c r="AL70" s="817"/>
      <c r="AM70" s="817"/>
      <c r="AN70" s="817"/>
      <c r="AO70" s="817"/>
      <c r="AP70" s="817" t="s">
        <v>476</v>
      </c>
      <c r="AQ70" s="817"/>
      <c r="AR70" s="817"/>
      <c r="AS70" s="817"/>
      <c r="AT70" s="817"/>
      <c r="AU70" s="817" t="s">
        <v>476</v>
      </c>
      <c r="AV70" s="817"/>
      <c r="AW70" s="817"/>
      <c r="AX70" s="817"/>
      <c r="AY70" s="817"/>
      <c r="AZ70" s="865"/>
      <c r="BA70" s="865"/>
      <c r="BB70" s="865"/>
      <c r="BC70" s="865"/>
      <c r="BD70" s="866"/>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535</v>
      </c>
      <c r="C71" s="860"/>
      <c r="D71" s="860"/>
      <c r="E71" s="860"/>
      <c r="F71" s="860"/>
      <c r="G71" s="860"/>
      <c r="H71" s="860"/>
      <c r="I71" s="860"/>
      <c r="J71" s="860"/>
      <c r="K71" s="860"/>
      <c r="L71" s="860"/>
      <c r="M71" s="860"/>
      <c r="N71" s="860"/>
      <c r="O71" s="860"/>
      <c r="P71" s="861"/>
      <c r="Q71" s="862">
        <v>240924</v>
      </c>
      <c r="R71" s="817"/>
      <c r="S71" s="817"/>
      <c r="T71" s="817"/>
      <c r="U71" s="817"/>
      <c r="V71" s="817">
        <v>229430</v>
      </c>
      <c r="W71" s="817"/>
      <c r="X71" s="817"/>
      <c r="Y71" s="817"/>
      <c r="Z71" s="817"/>
      <c r="AA71" s="817">
        <v>11494</v>
      </c>
      <c r="AB71" s="817"/>
      <c r="AC71" s="817"/>
      <c r="AD71" s="817"/>
      <c r="AE71" s="817"/>
      <c r="AF71" s="817">
        <v>11494</v>
      </c>
      <c r="AG71" s="817"/>
      <c r="AH71" s="817"/>
      <c r="AI71" s="817"/>
      <c r="AJ71" s="817"/>
      <c r="AK71" s="817">
        <v>2244</v>
      </c>
      <c r="AL71" s="817"/>
      <c r="AM71" s="817"/>
      <c r="AN71" s="817"/>
      <c r="AO71" s="817"/>
      <c r="AP71" s="817" t="s">
        <v>476</v>
      </c>
      <c r="AQ71" s="817"/>
      <c r="AR71" s="817"/>
      <c r="AS71" s="817"/>
      <c r="AT71" s="817"/>
      <c r="AU71" s="817" t="s">
        <v>476</v>
      </c>
      <c r="AV71" s="817"/>
      <c r="AW71" s="817"/>
      <c r="AX71" s="817"/>
      <c r="AY71" s="817"/>
      <c r="AZ71" s="865"/>
      <c r="BA71" s="865"/>
      <c r="BB71" s="865"/>
      <c r="BC71" s="865"/>
      <c r="BD71" s="866"/>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536</v>
      </c>
      <c r="C72" s="860"/>
      <c r="D72" s="860"/>
      <c r="E72" s="860"/>
      <c r="F72" s="860"/>
      <c r="G72" s="860"/>
      <c r="H72" s="860"/>
      <c r="I72" s="860"/>
      <c r="J72" s="860"/>
      <c r="K72" s="860"/>
      <c r="L72" s="860"/>
      <c r="M72" s="860"/>
      <c r="N72" s="860"/>
      <c r="O72" s="860"/>
      <c r="P72" s="861"/>
      <c r="Q72" s="862">
        <v>11109</v>
      </c>
      <c r="R72" s="817"/>
      <c r="S72" s="817"/>
      <c r="T72" s="817"/>
      <c r="U72" s="817"/>
      <c r="V72" s="817">
        <v>10768</v>
      </c>
      <c r="W72" s="817"/>
      <c r="X72" s="817"/>
      <c r="Y72" s="817"/>
      <c r="Z72" s="817"/>
      <c r="AA72" s="817">
        <v>341</v>
      </c>
      <c r="AB72" s="817"/>
      <c r="AC72" s="817"/>
      <c r="AD72" s="817"/>
      <c r="AE72" s="817"/>
      <c r="AF72" s="817" t="s">
        <v>476</v>
      </c>
      <c r="AG72" s="817"/>
      <c r="AH72" s="817"/>
      <c r="AI72" s="817"/>
      <c r="AJ72" s="817"/>
      <c r="AK72" s="817">
        <v>2209</v>
      </c>
      <c r="AL72" s="817"/>
      <c r="AM72" s="817"/>
      <c r="AN72" s="817"/>
      <c r="AO72" s="817"/>
      <c r="AP72" s="817" t="s">
        <v>476</v>
      </c>
      <c r="AQ72" s="817"/>
      <c r="AR72" s="817"/>
      <c r="AS72" s="817"/>
      <c r="AT72" s="817"/>
      <c r="AU72" s="817" t="s">
        <v>476</v>
      </c>
      <c r="AV72" s="817"/>
      <c r="AW72" s="817"/>
      <c r="AX72" s="817"/>
      <c r="AY72" s="817"/>
      <c r="AZ72" s="865"/>
      <c r="BA72" s="865"/>
      <c r="BB72" s="865"/>
      <c r="BC72" s="865"/>
      <c r="BD72" s="866"/>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537</v>
      </c>
      <c r="C73" s="860"/>
      <c r="D73" s="860"/>
      <c r="E73" s="860"/>
      <c r="F73" s="860"/>
      <c r="G73" s="860"/>
      <c r="H73" s="860"/>
      <c r="I73" s="860"/>
      <c r="J73" s="860"/>
      <c r="K73" s="860"/>
      <c r="L73" s="860"/>
      <c r="M73" s="860"/>
      <c r="N73" s="860"/>
      <c r="O73" s="860"/>
      <c r="P73" s="861"/>
      <c r="Q73" s="862">
        <v>1420</v>
      </c>
      <c r="R73" s="817"/>
      <c r="S73" s="817"/>
      <c r="T73" s="817"/>
      <c r="U73" s="817"/>
      <c r="V73" s="817">
        <v>1419</v>
      </c>
      <c r="W73" s="817"/>
      <c r="X73" s="817"/>
      <c r="Y73" s="817"/>
      <c r="Z73" s="817"/>
      <c r="AA73" s="817">
        <v>1</v>
      </c>
      <c r="AB73" s="817"/>
      <c r="AC73" s="817"/>
      <c r="AD73" s="817"/>
      <c r="AE73" s="817"/>
      <c r="AF73" s="817" t="s">
        <v>476</v>
      </c>
      <c r="AG73" s="817"/>
      <c r="AH73" s="817"/>
      <c r="AI73" s="817"/>
      <c r="AJ73" s="817"/>
      <c r="AK73" s="817" t="s">
        <v>476</v>
      </c>
      <c r="AL73" s="817"/>
      <c r="AM73" s="817"/>
      <c r="AN73" s="817"/>
      <c r="AO73" s="817"/>
      <c r="AP73" s="817" t="s">
        <v>476</v>
      </c>
      <c r="AQ73" s="817"/>
      <c r="AR73" s="817"/>
      <c r="AS73" s="817"/>
      <c r="AT73" s="817"/>
      <c r="AU73" s="817" t="s">
        <v>476</v>
      </c>
      <c r="AV73" s="817"/>
      <c r="AW73" s="817"/>
      <c r="AX73" s="817"/>
      <c r="AY73" s="817"/>
      <c r="AZ73" s="865"/>
      <c r="BA73" s="865"/>
      <c r="BB73" s="865"/>
      <c r="BC73" s="865"/>
      <c r="BD73" s="866"/>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538</v>
      </c>
      <c r="C74" s="860"/>
      <c r="D74" s="860"/>
      <c r="E74" s="860"/>
      <c r="F74" s="860"/>
      <c r="G74" s="860"/>
      <c r="H74" s="860"/>
      <c r="I74" s="860"/>
      <c r="J74" s="860"/>
      <c r="K74" s="860"/>
      <c r="L74" s="860"/>
      <c r="M74" s="860"/>
      <c r="N74" s="860"/>
      <c r="O74" s="860"/>
      <c r="P74" s="861"/>
      <c r="Q74" s="862">
        <v>2</v>
      </c>
      <c r="R74" s="817"/>
      <c r="S74" s="817"/>
      <c r="T74" s="817"/>
      <c r="U74" s="817"/>
      <c r="V74" s="817">
        <v>0</v>
      </c>
      <c r="W74" s="817"/>
      <c r="X74" s="817"/>
      <c r="Y74" s="817"/>
      <c r="Z74" s="817"/>
      <c r="AA74" s="817">
        <v>2</v>
      </c>
      <c r="AB74" s="817"/>
      <c r="AC74" s="817"/>
      <c r="AD74" s="817"/>
      <c r="AE74" s="817"/>
      <c r="AF74" s="817" t="s">
        <v>476</v>
      </c>
      <c r="AG74" s="817"/>
      <c r="AH74" s="817"/>
      <c r="AI74" s="817"/>
      <c r="AJ74" s="817"/>
      <c r="AK74" s="817" t="s">
        <v>476</v>
      </c>
      <c r="AL74" s="817"/>
      <c r="AM74" s="817"/>
      <c r="AN74" s="817"/>
      <c r="AO74" s="817"/>
      <c r="AP74" s="817" t="s">
        <v>476</v>
      </c>
      <c r="AQ74" s="817"/>
      <c r="AR74" s="817"/>
      <c r="AS74" s="817"/>
      <c r="AT74" s="817"/>
      <c r="AU74" s="817" t="s">
        <v>476</v>
      </c>
      <c r="AV74" s="817"/>
      <c r="AW74" s="817"/>
      <c r="AX74" s="817"/>
      <c r="AY74" s="817"/>
      <c r="AZ74" s="865"/>
      <c r="BA74" s="865"/>
      <c r="BB74" s="865"/>
      <c r="BC74" s="865"/>
      <c r="BD74" s="866"/>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539</v>
      </c>
      <c r="C75" s="860"/>
      <c r="D75" s="860"/>
      <c r="E75" s="860"/>
      <c r="F75" s="860"/>
      <c r="G75" s="860"/>
      <c r="H75" s="860"/>
      <c r="I75" s="860"/>
      <c r="J75" s="860"/>
      <c r="K75" s="860"/>
      <c r="L75" s="860"/>
      <c r="M75" s="860"/>
      <c r="N75" s="860"/>
      <c r="O75" s="860"/>
      <c r="P75" s="861"/>
      <c r="Q75" s="867">
        <v>39</v>
      </c>
      <c r="R75" s="864"/>
      <c r="S75" s="864"/>
      <c r="T75" s="864"/>
      <c r="U75" s="816"/>
      <c r="V75" s="863">
        <v>38</v>
      </c>
      <c r="W75" s="864"/>
      <c r="X75" s="864"/>
      <c r="Y75" s="864"/>
      <c r="Z75" s="816"/>
      <c r="AA75" s="863">
        <v>1</v>
      </c>
      <c r="AB75" s="864"/>
      <c r="AC75" s="864"/>
      <c r="AD75" s="864"/>
      <c r="AE75" s="816"/>
      <c r="AF75" s="863" t="s">
        <v>476</v>
      </c>
      <c r="AG75" s="864"/>
      <c r="AH75" s="864"/>
      <c r="AI75" s="864"/>
      <c r="AJ75" s="816"/>
      <c r="AK75" s="863" t="s">
        <v>476</v>
      </c>
      <c r="AL75" s="864"/>
      <c r="AM75" s="864"/>
      <c r="AN75" s="864"/>
      <c r="AO75" s="816"/>
      <c r="AP75" s="863" t="s">
        <v>476</v>
      </c>
      <c r="AQ75" s="864"/>
      <c r="AR75" s="864"/>
      <c r="AS75" s="864"/>
      <c r="AT75" s="816"/>
      <c r="AU75" s="863" t="s">
        <v>476</v>
      </c>
      <c r="AV75" s="864"/>
      <c r="AW75" s="864"/>
      <c r="AX75" s="864"/>
      <c r="AY75" s="816"/>
      <c r="AZ75" s="865"/>
      <c r="BA75" s="865"/>
      <c r="BB75" s="865"/>
      <c r="BC75" s="865"/>
      <c r="BD75" s="866"/>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540</v>
      </c>
      <c r="C76" s="860"/>
      <c r="D76" s="860"/>
      <c r="E76" s="860"/>
      <c r="F76" s="860"/>
      <c r="G76" s="860"/>
      <c r="H76" s="860"/>
      <c r="I76" s="860"/>
      <c r="J76" s="860"/>
      <c r="K76" s="860"/>
      <c r="L76" s="860"/>
      <c r="M76" s="860"/>
      <c r="N76" s="860"/>
      <c r="O76" s="860"/>
      <c r="P76" s="861"/>
      <c r="Q76" s="867">
        <v>13</v>
      </c>
      <c r="R76" s="864"/>
      <c r="S76" s="864"/>
      <c r="T76" s="864"/>
      <c r="U76" s="816"/>
      <c r="V76" s="863">
        <v>12</v>
      </c>
      <c r="W76" s="864"/>
      <c r="X76" s="864"/>
      <c r="Y76" s="864"/>
      <c r="Z76" s="816"/>
      <c r="AA76" s="863">
        <v>1</v>
      </c>
      <c r="AB76" s="864"/>
      <c r="AC76" s="864"/>
      <c r="AD76" s="864"/>
      <c r="AE76" s="816"/>
      <c r="AF76" s="863" t="s">
        <v>476</v>
      </c>
      <c r="AG76" s="864"/>
      <c r="AH76" s="864"/>
      <c r="AI76" s="864"/>
      <c r="AJ76" s="816"/>
      <c r="AK76" s="863" t="s">
        <v>476</v>
      </c>
      <c r="AL76" s="864"/>
      <c r="AM76" s="864"/>
      <c r="AN76" s="864"/>
      <c r="AO76" s="816"/>
      <c r="AP76" s="863" t="s">
        <v>476</v>
      </c>
      <c r="AQ76" s="864"/>
      <c r="AR76" s="864"/>
      <c r="AS76" s="864"/>
      <c r="AT76" s="816"/>
      <c r="AU76" s="863" t="s">
        <v>476</v>
      </c>
      <c r="AV76" s="864"/>
      <c r="AW76" s="864"/>
      <c r="AX76" s="864"/>
      <c r="AY76" s="816"/>
      <c r="AZ76" s="865"/>
      <c r="BA76" s="865"/>
      <c r="BB76" s="865"/>
      <c r="BC76" s="865"/>
      <c r="BD76" s="866"/>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7"/>
      <c r="R77" s="864"/>
      <c r="S77" s="864"/>
      <c r="T77" s="864"/>
      <c r="U77" s="816"/>
      <c r="V77" s="863"/>
      <c r="W77" s="864"/>
      <c r="X77" s="864"/>
      <c r="Y77" s="864"/>
      <c r="Z77" s="816"/>
      <c r="AA77" s="863"/>
      <c r="AB77" s="864"/>
      <c r="AC77" s="864"/>
      <c r="AD77" s="864"/>
      <c r="AE77" s="816"/>
      <c r="AF77" s="863"/>
      <c r="AG77" s="864"/>
      <c r="AH77" s="864"/>
      <c r="AI77" s="864"/>
      <c r="AJ77" s="816"/>
      <c r="AK77" s="863"/>
      <c r="AL77" s="864"/>
      <c r="AM77" s="864"/>
      <c r="AN77" s="864"/>
      <c r="AO77" s="816"/>
      <c r="AP77" s="863"/>
      <c r="AQ77" s="864"/>
      <c r="AR77" s="864"/>
      <c r="AS77" s="864"/>
      <c r="AT77" s="816"/>
      <c r="AU77" s="863"/>
      <c r="AV77" s="864"/>
      <c r="AW77" s="864"/>
      <c r="AX77" s="864"/>
      <c r="AY77" s="816"/>
      <c r="AZ77" s="865"/>
      <c r="BA77" s="865"/>
      <c r="BB77" s="865"/>
      <c r="BC77" s="865"/>
      <c r="BD77" s="866"/>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5"/>
      <c r="BA78" s="865"/>
      <c r="BB78" s="865"/>
      <c r="BC78" s="865"/>
      <c r="BD78" s="866"/>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5"/>
      <c r="BA79" s="865"/>
      <c r="BB79" s="865"/>
      <c r="BC79" s="865"/>
      <c r="BD79" s="866"/>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5"/>
      <c r="BA80" s="865"/>
      <c r="BB80" s="865"/>
      <c r="BC80" s="865"/>
      <c r="BD80" s="866"/>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5"/>
      <c r="BA81" s="865"/>
      <c r="BB81" s="865"/>
      <c r="BC81" s="865"/>
      <c r="BD81" s="866"/>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5"/>
      <c r="BA82" s="865"/>
      <c r="BB82" s="865"/>
      <c r="BC82" s="865"/>
      <c r="BD82" s="866"/>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5"/>
      <c r="BA83" s="865"/>
      <c r="BB83" s="865"/>
      <c r="BC83" s="865"/>
      <c r="BD83" s="866"/>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364</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12207</v>
      </c>
      <c r="AG88" s="828"/>
      <c r="AH88" s="828"/>
      <c r="AI88" s="828"/>
      <c r="AJ88" s="828"/>
      <c r="AK88" s="825"/>
      <c r="AL88" s="825"/>
      <c r="AM88" s="825"/>
      <c r="AN88" s="825"/>
      <c r="AO88" s="825"/>
      <c r="AP88" s="828">
        <v>6026</v>
      </c>
      <c r="AQ88" s="828"/>
      <c r="AR88" s="828"/>
      <c r="AS88" s="828"/>
      <c r="AT88" s="828"/>
      <c r="AU88" s="828">
        <v>78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78</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v>275</v>
      </c>
      <c r="DM102" s="836"/>
      <c r="DN102" s="836"/>
      <c r="DO102" s="836"/>
      <c r="DP102" s="879"/>
      <c r="DQ102" s="878">
        <v>28</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285</v>
      </c>
      <c r="AG109" s="881"/>
      <c r="AH109" s="881"/>
      <c r="AI109" s="881"/>
      <c r="AJ109" s="882"/>
      <c r="AK109" s="880" t="s">
        <v>284</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285</v>
      </c>
      <c r="BW109" s="881"/>
      <c r="BX109" s="881"/>
      <c r="BY109" s="881"/>
      <c r="BZ109" s="882"/>
      <c r="CA109" s="880" t="s">
        <v>284</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285</v>
      </c>
      <c r="DM109" s="881"/>
      <c r="DN109" s="881"/>
      <c r="DO109" s="881"/>
      <c r="DP109" s="882"/>
      <c r="DQ109" s="880" t="s">
        <v>284</v>
      </c>
      <c r="DR109" s="881"/>
      <c r="DS109" s="881"/>
      <c r="DT109" s="881"/>
      <c r="DU109" s="882"/>
      <c r="DV109" s="880" t="s">
        <v>402</v>
      </c>
      <c r="DW109" s="881"/>
      <c r="DX109" s="881"/>
      <c r="DY109" s="881"/>
      <c r="DZ109" s="883"/>
    </row>
    <row r="110" spans="1:131" s="197" customFormat="1" ht="26.25" customHeight="1" x14ac:dyDescent="0.15">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366139</v>
      </c>
      <c r="AB110" s="888"/>
      <c r="AC110" s="888"/>
      <c r="AD110" s="888"/>
      <c r="AE110" s="889"/>
      <c r="AF110" s="890">
        <v>367235</v>
      </c>
      <c r="AG110" s="888"/>
      <c r="AH110" s="888"/>
      <c r="AI110" s="888"/>
      <c r="AJ110" s="889"/>
      <c r="AK110" s="890">
        <v>354231</v>
      </c>
      <c r="AL110" s="888"/>
      <c r="AM110" s="888"/>
      <c r="AN110" s="888"/>
      <c r="AO110" s="889"/>
      <c r="AP110" s="891">
        <v>16.2</v>
      </c>
      <c r="AQ110" s="892"/>
      <c r="AR110" s="892"/>
      <c r="AS110" s="892"/>
      <c r="AT110" s="893"/>
      <c r="AU110" s="894" t="s">
        <v>60</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4582709</v>
      </c>
      <c r="BR110" s="925"/>
      <c r="BS110" s="925"/>
      <c r="BT110" s="925"/>
      <c r="BU110" s="925"/>
      <c r="BV110" s="925">
        <v>4124726</v>
      </c>
      <c r="BW110" s="925"/>
      <c r="BX110" s="925"/>
      <c r="BY110" s="925"/>
      <c r="BZ110" s="925"/>
      <c r="CA110" s="925">
        <v>3890140</v>
      </c>
      <c r="CB110" s="925"/>
      <c r="CC110" s="925"/>
      <c r="CD110" s="925"/>
      <c r="CE110" s="925"/>
      <c r="CF110" s="939">
        <v>178.2</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7652</v>
      </c>
      <c r="BR111" s="918"/>
      <c r="BS111" s="918"/>
      <c r="BT111" s="918"/>
      <c r="BU111" s="918"/>
      <c r="BV111" s="918">
        <v>2371</v>
      </c>
      <c r="BW111" s="918"/>
      <c r="BX111" s="918"/>
      <c r="BY111" s="918"/>
      <c r="BZ111" s="918"/>
      <c r="CA111" s="918">
        <v>1796</v>
      </c>
      <c r="CB111" s="918"/>
      <c r="CC111" s="918"/>
      <c r="CD111" s="918"/>
      <c r="CE111" s="918"/>
      <c r="CF111" s="912">
        <v>0.1</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31667</v>
      </c>
      <c r="AB112" s="957"/>
      <c r="AC112" s="957"/>
      <c r="AD112" s="957"/>
      <c r="AE112" s="958"/>
      <c r="AF112" s="959">
        <v>31667</v>
      </c>
      <c r="AG112" s="957"/>
      <c r="AH112" s="957"/>
      <c r="AI112" s="957"/>
      <c r="AJ112" s="958"/>
      <c r="AK112" s="959">
        <v>31667</v>
      </c>
      <c r="AL112" s="957"/>
      <c r="AM112" s="957"/>
      <c r="AN112" s="957"/>
      <c r="AO112" s="958"/>
      <c r="AP112" s="960">
        <v>1.5</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1417434</v>
      </c>
      <c r="BR112" s="918"/>
      <c r="BS112" s="918"/>
      <c r="BT112" s="918"/>
      <c r="BU112" s="918"/>
      <c r="BV112" s="918">
        <v>1301199</v>
      </c>
      <c r="BW112" s="918"/>
      <c r="BX112" s="918"/>
      <c r="BY112" s="918"/>
      <c r="BZ112" s="918"/>
      <c r="CA112" s="918">
        <v>1123268</v>
      </c>
      <c r="CB112" s="918"/>
      <c r="CC112" s="918"/>
      <c r="CD112" s="918"/>
      <c r="CE112" s="918"/>
      <c r="CF112" s="912">
        <v>51.5</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71069</v>
      </c>
      <c r="AB113" s="932"/>
      <c r="AC113" s="932"/>
      <c r="AD113" s="932"/>
      <c r="AE113" s="933"/>
      <c r="AF113" s="934">
        <v>144035</v>
      </c>
      <c r="AG113" s="932"/>
      <c r="AH113" s="932"/>
      <c r="AI113" s="932"/>
      <c r="AJ113" s="933"/>
      <c r="AK113" s="934">
        <v>138071</v>
      </c>
      <c r="AL113" s="932"/>
      <c r="AM113" s="932"/>
      <c r="AN113" s="932"/>
      <c r="AO113" s="933"/>
      <c r="AP113" s="935">
        <v>6.3</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90601</v>
      </c>
      <c r="BR113" s="918"/>
      <c r="BS113" s="918"/>
      <c r="BT113" s="918"/>
      <c r="BU113" s="918"/>
      <c r="BV113" s="918">
        <v>82827</v>
      </c>
      <c r="BW113" s="918"/>
      <c r="BX113" s="918"/>
      <c r="BY113" s="918"/>
      <c r="BZ113" s="918"/>
      <c r="CA113" s="918">
        <v>77739</v>
      </c>
      <c r="CB113" s="918"/>
      <c r="CC113" s="918"/>
      <c r="CD113" s="918"/>
      <c r="CE113" s="918"/>
      <c r="CF113" s="912">
        <v>3.6</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21417</v>
      </c>
      <c r="AB114" s="957"/>
      <c r="AC114" s="957"/>
      <c r="AD114" s="957"/>
      <c r="AE114" s="958"/>
      <c r="AF114" s="959">
        <v>11165</v>
      </c>
      <c r="AG114" s="957"/>
      <c r="AH114" s="957"/>
      <c r="AI114" s="957"/>
      <c r="AJ114" s="958"/>
      <c r="AK114" s="959">
        <v>12118</v>
      </c>
      <c r="AL114" s="957"/>
      <c r="AM114" s="957"/>
      <c r="AN114" s="957"/>
      <c r="AO114" s="958"/>
      <c r="AP114" s="960">
        <v>0.6</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817055</v>
      </c>
      <c r="BR114" s="918"/>
      <c r="BS114" s="918"/>
      <c r="BT114" s="918"/>
      <c r="BU114" s="918"/>
      <c r="BV114" s="918">
        <v>793984</v>
      </c>
      <c r="BW114" s="918"/>
      <c r="BX114" s="918"/>
      <c r="BY114" s="918"/>
      <c r="BZ114" s="918"/>
      <c r="CA114" s="918">
        <v>717151</v>
      </c>
      <c r="CB114" s="918"/>
      <c r="CC114" s="918"/>
      <c r="CD114" s="918"/>
      <c r="CE114" s="918"/>
      <c r="CF114" s="912">
        <v>32.9</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53183</v>
      </c>
      <c r="AB115" s="932"/>
      <c r="AC115" s="932"/>
      <c r="AD115" s="932"/>
      <c r="AE115" s="933"/>
      <c r="AF115" s="934">
        <v>5913</v>
      </c>
      <c r="AG115" s="932"/>
      <c r="AH115" s="932"/>
      <c r="AI115" s="932"/>
      <c r="AJ115" s="933"/>
      <c r="AK115" s="934">
        <v>6061</v>
      </c>
      <c r="AL115" s="932"/>
      <c r="AM115" s="932"/>
      <c r="AN115" s="932"/>
      <c r="AO115" s="933"/>
      <c r="AP115" s="935">
        <v>0.3</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97169</v>
      </c>
      <c r="BR115" s="918"/>
      <c r="BS115" s="918"/>
      <c r="BT115" s="918"/>
      <c r="BU115" s="918"/>
      <c r="BV115" s="918">
        <v>89726</v>
      </c>
      <c r="BW115" s="918"/>
      <c r="BX115" s="918"/>
      <c r="BY115" s="918"/>
      <c r="BZ115" s="918"/>
      <c r="CA115" s="918">
        <v>27578</v>
      </c>
      <c r="CB115" s="918"/>
      <c r="CC115" s="918"/>
      <c r="CD115" s="918"/>
      <c r="CE115" s="918"/>
      <c r="CF115" s="912">
        <v>1.3</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v>67</v>
      </c>
      <c r="AL116" s="957"/>
      <c r="AM116" s="957"/>
      <c r="AN116" s="957"/>
      <c r="AO116" s="958"/>
      <c r="AP116" s="960">
        <v>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x14ac:dyDescent="0.15">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543475</v>
      </c>
      <c r="AB117" s="964"/>
      <c r="AC117" s="964"/>
      <c r="AD117" s="964"/>
      <c r="AE117" s="965"/>
      <c r="AF117" s="963">
        <v>560015</v>
      </c>
      <c r="AG117" s="964"/>
      <c r="AH117" s="964"/>
      <c r="AI117" s="964"/>
      <c r="AJ117" s="965"/>
      <c r="AK117" s="963">
        <v>542215</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285</v>
      </c>
      <c r="AG118" s="881"/>
      <c r="AH118" s="881"/>
      <c r="AI118" s="881"/>
      <c r="AJ118" s="882"/>
      <c r="AK118" s="880" t="s">
        <v>284</v>
      </c>
      <c r="AL118" s="881"/>
      <c r="AM118" s="881"/>
      <c r="AN118" s="881"/>
      <c r="AO118" s="882"/>
      <c r="AP118" s="988" t="s">
        <v>402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430</v>
      </c>
      <c r="BP118" s="992"/>
      <c r="BQ118" s="983">
        <v>7012620</v>
      </c>
      <c r="BR118" s="984"/>
      <c r="BS118" s="984"/>
      <c r="BT118" s="984"/>
      <c r="BU118" s="984"/>
      <c r="BV118" s="984">
        <v>6394833</v>
      </c>
      <c r="BW118" s="984"/>
      <c r="BX118" s="984"/>
      <c r="BY118" s="984"/>
      <c r="BZ118" s="984"/>
      <c r="CA118" s="984">
        <v>5837672</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850596</v>
      </c>
      <c r="BR119" s="925"/>
      <c r="BS119" s="925"/>
      <c r="BT119" s="925"/>
      <c r="BU119" s="925"/>
      <c r="BV119" s="925">
        <v>894561</v>
      </c>
      <c r="BW119" s="925"/>
      <c r="BX119" s="925"/>
      <c r="BY119" s="925"/>
      <c r="BZ119" s="925"/>
      <c r="CA119" s="925">
        <v>902959</v>
      </c>
      <c r="CB119" s="925"/>
      <c r="CC119" s="925"/>
      <c r="CD119" s="925"/>
      <c r="CE119" s="925"/>
      <c r="CF119" s="939">
        <v>41.4</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7652</v>
      </c>
      <c r="DH119" s="996"/>
      <c r="DI119" s="996"/>
      <c r="DJ119" s="996"/>
      <c r="DK119" s="997"/>
      <c r="DL119" s="998">
        <v>2371</v>
      </c>
      <c r="DM119" s="996"/>
      <c r="DN119" s="996"/>
      <c r="DO119" s="996"/>
      <c r="DP119" s="997"/>
      <c r="DQ119" s="998">
        <v>1796</v>
      </c>
      <c r="DR119" s="996"/>
      <c r="DS119" s="996"/>
      <c r="DT119" s="996"/>
      <c r="DU119" s="997"/>
      <c r="DV119" s="999">
        <v>0.1</v>
      </c>
      <c r="DW119" s="1000"/>
      <c r="DX119" s="1000"/>
      <c r="DY119" s="1000"/>
      <c r="DZ119" s="1001"/>
    </row>
    <row r="120" spans="1:130" s="197" customFormat="1" ht="26.25" customHeight="1" x14ac:dyDescent="0.15">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830157</v>
      </c>
      <c r="BR120" s="918"/>
      <c r="BS120" s="918"/>
      <c r="BT120" s="918"/>
      <c r="BU120" s="918"/>
      <c r="BV120" s="918">
        <v>407102</v>
      </c>
      <c r="BW120" s="918"/>
      <c r="BX120" s="918"/>
      <c r="BY120" s="918"/>
      <c r="BZ120" s="918"/>
      <c r="CA120" s="918">
        <v>82584</v>
      </c>
      <c r="CB120" s="918"/>
      <c r="CC120" s="918"/>
      <c r="CD120" s="918"/>
      <c r="CE120" s="918"/>
      <c r="CF120" s="912">
        <v>3.8</v>
      </c>
      <c r="CG120" s="913"/>
      <c r="CH120" s="913"/>
      <c r="CI120" s="913"/>
      <c r="CJ120" s="913"/>
      <c r="CK120" s="1011" t="s">
        <v>436</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1038286</v>
      </c>
      <c r="DH120" s="925"/>
      <c r="DI120" s="925"/>
      <c r="DJ120" s="925"/>
      <c r="DK120" s="925"/>
      <c r="DL120" s="925">
        <v>967003</v>
      </c>
      <c r="DM120" s="925"/>
      <c r="DN120" s="925"/>
      <c r="DO120" s="925"/>
      <c r="DP120" s="925"/>
      <c r="DQ120" s="925">
        <v>859367</v>
      </c>
      <c r="DR120" s="925"/>
      <c r="DS120" s="925"/>
      <c r="DT120" s="925"/>
      <c r="DU120" s="925"/>
      <c r="DV120" s="926">
        <v>39.4</v>
      </c>
      <c r="DW120" s="926"/>
      <c r="DX120" s="926"/>
      <c r="DY120" s="926"/>
      <c r="DZ120" s="927"/>
    </row>
    <row r="121" spans="1:130" s="197" customFormat="1" ht="26.25" customHeight="1" x14ac:dyDescent="0.15">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46374</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3535594</v>
      </c>
      <c r="BR121" s="984"/>
      <c r="BS121" s="984"/>
      <c r="BT121" s="984"/>
      <c r="BU121" s="984"/>
      <c r="BV121" s="984">
        <v>3667962</v>
      </c>
      <c r="BW121" s="984"/>
      <c r="BX121" s="984"/>
      <c r="BY121" s="984"/>
      <c r="BZ121" s="984"/>
      <c r="CA121" s="984">
        <v>3440947</v>
      </c>
      <c r="CB121" s="984"/>
      <c r="CC121" s="984"/>
      <c r="CD121" s="984"/>
      <c r="CE121" s="984"/>
      <c r="CF121" s="1022">
        <v>157.6</v>
      </c>
      <c r="CG121" s="1023"/>
      <c r="CH121" s="1023"/>
      <c r="CI121" s="1023"/>
      <c r="CJ121" s="1023"/>
      <c r="CK121" s="1014"/>
      <c r="CL121" s="1015"/>
      <c r="CM121" s="1015"/>
      <c r="CN121" s="1015"/>
      <c r="CO121" s="1016"/>
      <c r="CP121" s="1005" t="s">
        <v>380</v>
      </c>
      <c r="CQ121" s="1006"/>
      <c r="CR121" s="1006"/>
      <c r="CS121" s="1006"/>
      <c r="CT121" s="1006"/>
      <c r="CU121" s="1006"/>
      <c r="CV121" s="1006"/>
      <c r="CW121" s="1006"/>
      <c r="CX121" s="1006"/>
      <c r="CY121" s="1006"/>
      <c r="CZ121" s="1006"/>
      <c r="DA121" s="1006"/>
      <c r="DB121" s="1006"/>
      <c r="DC121" s="1006"/>
      <c r="DD121" s="1006"/>
      <c r="DE121" s="1006"/>
      <c r="DF121" s="1007"/>
      <c r="DG121" s="917">
        <v>379148</v>
      </c>
      <c r="DH121" s="918"/>
      <c r="DI121" s="918"/>
      <c r="DJ121" s="918"/>
      <c r="DK121" s="918"/>
      <c r="DL121" s="918">
        <v>334196</v>
      </c>
      <c r="DM121" s="918"/>
      <c r="DN121" s="918"/>
      <c r="DO121" s="918"/>
      <c r="DP121" s="918"/>
      <c r="DQ121" s="918">
        <v>263901</v>
      </c>
      <c r="DR121" s="918"/>
      <c r="DS121" s="918"/>
      <c r="DT121" s="918"/>
      <c r="DU121" s="918"/>
      <c r="DV121" s="919">
        <v>12.1</v>
      </c>
      <c r="DW121" s="919"/>
      <c r="DX121" s="919"/>
      <c r="DY121" s="919"/>
      <c r="DZ121" s="920"/>
    </row>
    <row r="122" spans="1:130" s="197" customFormat="1" ht="26.25" customHeight="1" x14ac:dyDescent="0.15">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439</v>
      </c>
      <c r="BP122" s="992"/>
      <c r="BQ122" s="1032">
        <v>5216347</v>
      </c>
      <c r="BR122" s="1033"/>
      <c r="BS122" s="1033"/>
      <c r="BT122" s="1033"/>
      <c r="BU122" s="1033"/>
      <c r="BV122" s="1033">
        <v>4969625</v>
      </c>
      <c r="BW122" s="1033"/>
      <c r="BX122" s="1033"/>
      <c r="BY122" s="1033"/>
      <c r="BZ122" s="1033"/>
      <c r="CA122" s="1033">
        <v>4426490</v>
      </c>
      <c r="CB122" s="1033"/>
      <c r="CC122" s="1033"/>
      <c r="CD122" s="1033"/>
      <c r="CE122" s="1033"/>
      <c r="CF122" s="985"/>
      <c r="CG122" s="986"/>
      <c r="CH122" s="986"/>
      <c r="CI122" s="986"/>
      <c r="CJ122" s="987"/>
      <c r="CK122" s="1014"/>
      <c r="CL122" s="1015"/>
      <c r="CM122" s="1015"/>
      <c r="CN122" s="1015"/>
      <c r="CO122" s="1016"/>
      <c r="CP122" s="1005" t="s">
        <v>382</v>
      </c>
      <c r="CQ122" s="1006"/>
      <c r="CR122" s="1006"/>
      <c r="CS122" s="1006"/>
      <c r="CT122" s="1006"/>
      <c r="CU122" s="1006"/>
      <c r="CV122" s="1006"/>
      <c r="CW122" s="1006"/>
      <c r="CX122" s="1006"/>
      <c r="CY122" s="1006"/>
      <c r="CZ122" s="1006"/>
      <c r="DA122" s="1006"/>
      <c r="DB122" s="1006"/>
      <c r="DC122" s="1006"/>
      <c r="DD122" s="1006"/>
      <c r="DE122" s="1006"/>
      <c r="DF122" s="1007"/>
      <c r="DG122" s="917" t="s">
        <v>111</v>
      </c>
      <c r="DH122" s="918"/>
      <c r="DI122" s="918"/>
      <c r="DJ122" s="918"/>
      <c r="DK122" s="918"/>
      <c r="DL122" s="918" t="s">
        <v>111</v>
      </c>
      <c r="DM122" s="918"/>
      <c r="DN122" s="918"/>
      <c r="DO122" s="918"/>
      <c r="DP122" s="918"/>
      <c r="DQ122" s="918" t="s">
        <v>111</v>
      </c>
      <c r="DR122" s="918"/>
      <c r="DS122" s="918"/>
      <c r="DT122" s="918"/>
      <c r="DU122" s="918"/>
      <c r="DV122" s="919" t="s">
        <v>111</v>
      </c>
      <c r="DW122" s="919"/>
      <c r="DX122" s="919"/>
      <c r="DY122" s="919"/>
      <c r="DZ122" s="920"/>
    </row>
    <row r="123" spans="1:130" s="197" customFormat="1" ht="26.25" customHeight="1" thickBot="1" x14ac:dyDescent="0.2">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82.4</v>
      </c>
      <c r="BR123" s="1025"/>
      <c r="BS123" s="1025"/>
      <c r="BT123" s="1025"/>
      <c r="BU123" s="1025"/>
      <c r="BV123" s="1025">
        <v>65.5</v>
      </c>
      <c r="BW123" s="1025"/>
      <c r="BX123" s="1025"/>
      <c r="BY123" s="1025"/>
      <c r="BZ123" s="1025"/>
      <c r="CA123" s="1025">
        <v>64.599999999999994</v>
      </c>
      <c r="CB123" s="1025"/>
      <c r="CC123" s="1025"/>
      <c r="CD123" s="1025"/>
      <c r="CE123" s="1025"/>
      <c r="CF123" s="1026"/>
      <c r="CG123" s="1027"/>
      <c r="CH123" s="1027"/>
      <c r="CI123" s="1027"/>
      <c r="CJ123" s="1028"/>
      <c r="CK123" s="1014"/>
      <c r="CL123" s="1015"/>
      <c r="CM123" s="1015"/>
      <c r="CN123" s="1015"/>
      <c r="CO123" s="1016"/>
      <c r="CP123" s="1005" t="s">
        <v>383</v>
      </c>
      <c r="CQ123" s="1006"/>
      <c r="CR123" s="1006"/>
      <c r="CS123" s="1006"/>
      <c r="CT123" s="1006"/>
      <c r="CU123" s="1006"/>
      <c r="CV123" s="1006"/>
      <c r="CW123" s="1006"/>
      <c r="CX123" s="1006"/>
      <c r="CY123" s="1006"/>
      <c r="CZ123" s="1006"/>
      <c r="DA123" s="1006"/>
      <c r="DB123" s="1006"/>
      <c r="DC123" s="1006"/>
      <c r="DD123" s="1006"/>
      <c r="DE123" s="1006"/>
      <c r="DF123" s="1007"/>
      <c r="DG123" s="956" t="s">
        <v>111</v>
      </c>
      <c r="DH123" s="957"/>
      <c r="DI123" s="957"/>
      <c r="DJ123" s="957"/>
      <c r="DK123" s="958"/>
      <c r="DL123" s="959" t="s">
        <v>111</v>
      </c>
      <c r="DM123" s="957"/>
      <c r="DN123" s="957"/>
      <c r="DO123" s="957"/>
      <c r="DP123" s="958"/>
      <c r="DQ123" s="959" t="s">
        <v>111</v>
      </c>
      <c r="DR123" s="957"/>
      <c r="DS123" s="957"/>
      <c r="DT123" s="957"/>
      <c r="DU123" s="958"/>
      <c r="DV123" s="960" t="s">
        <v>111</v>
      </c>
      <c r="DW123" s="961"/>
      <c r="DX123" s="961"/>
      <c r="DY123" s="961"/>
      <c r="DZ123" s="962"/>
    </row>
    <row r="124" spans="1:130" s="197" customFormat="1" ht="26.25" customHeight="1" x14ac:dyDescent="0.15">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6271</v>
      </c>
      <c r="AB126" s="957"/>
      <c r="AC126" s="957"/>
      <c r="AD126" s="957"/>
      <c r="AE126" s="958"/>
      <c r="AF126" s="959">
        <v>5481</v>
      </c>
      <c r="AG126" s="957"/>
      <c r="AH126" s="957"/>
      <c r="AI126" s="957"/>
      <c r="AJ126" s="958"/>
      <c r="AK126" s="959">
        <v>5771</v>
      </c>
      <c r="AL126" s="957"/>
      <c r="AM126" s="957"/>
      <c r="AN126" s="957"/>
      <c r="AO126" s="958"/>
      <c r="AP126" s="960">
        <v>0.3</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538</v>
      </c>
      <c r="AB127" s="957"/>
      <c r="AC127" s="957"/>
      <c r="AD127" s="957"/>
      <c r="AE127" s="958"/>
      <c r="AF127" s="959">
        <v>432</v>
      </c>
      <c r="AG127" s="957"/>
      <c r="AH127" s="957"/>
      <c r="AI127" s="957"/>
      <c r="AJ127" s="958"/>
      <c r="AK127" s="959">
        <v>290</v>
      </c>
      <c r="AL127" s="957"/>
      <c r="AM127" s="957"/>
      <c r="AN127" s="957"/>
      <c r="AO127" s="958"/>
      <c r="AP127" s="960">
        <v>0</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v>97169</v>
      </c>
      <c r="DH127" s="1046"/>
      <c r="DI127" s="1046"/>
      <c r="DJ127" s="1046"/>
      <c r="DK127" s="1046"/>
      <c r="DL127" s="1046">
        <v>89726</v>
      </c>
      <c r="DM127" s="1046"/>
      <c r="DN127" s="1046"/>
      <c r="DO127" s="1046"/>
      <c r="DP127" s="1046"/>
      <c r="DQ127" s="1046">
        <v>27578</v>
      </c>
      <c r="DR127" s="1046"/>
      <c r="DS127" s="1046"/>
      <c r="DT127" s="1046"/>
      <c r="DU127" s="1046"/>
      <c r="DV127" s="1047">
        <v>1.3</v>
      </c>
      <c r="DW127" s="1047"/>
      <c r="DX127" s="1047"/>
      <c r="DY127" s="1047"/>
      <c r="DZ127" s="1048"/>
    </row>
    <row r="128" spans="1:130" s="197" customFormat="1" ht="26.25" customHeight="1" x14ac:dyDescent="0.15">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26981</v>
      </c>
      <c r="AB128" s="1088"/>
      <c r="AC128" s="1088"/>
      <c r="AD128" s="1088"/>
      <c r="AE128" s="1089"/>
      <c r="AF128" s="1090">
        <v>26981</v>
      </c>
      <c r="AG128" s="1088"/>
      <c r="AH128" s="1088"/>
      <c r="AI128" s="1088"/>
      <c r="AJ128" s="1089"/>
      <c r="AK128" s="1090">
        <v>26981</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2504480</v>
      </c>
      <c r="AB129" s="957"/>
      <c r="AC129" s="957"/>
      <c r="AD129" s="957"/>
      <c r="AE129" s="958"/>
      <c r="AF129" s="959">
        <v>2496989</v>
      </c>
      <c r="AG129" s="957"/>
      <c r="AH129" s="957"/>
      <c r="AI129" s="957"/>
      <c r="AJ129" s="958"/>
      <c r="AK129" s="959">
        <v>2494715</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9.1999999999999993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327168</v>
      </c>
      <c r="AB130" s="957"/>
      <c r="AC130" s="957"/>
      <c r="AD130" s="957"/>
      <c r="AE130" s="958"/>
      <c r="AF130" s="959">
        <v>321588</v>
      </c>
      <c r="AG130" s="957"/>
      <c r="AH130" s="957"/>
      <c r="AI130" s="957"/>
      <c r="AJ130" s="958"/>
      <c r="AK130" s="959">
        <v>311859</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64.599999999999994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2177312</v>
      </c>
      <c r="AB131" s="996"/>
      <c r="AC131" s="996"/>
      <c r="AD131" s="996"/>
      <c r="AE131" s="997"/>
      <c r="AF131" s="998">
        <v>2175401</v>
      </c>
      <c r="AG131" s="996"/>
      <c r="AH131" s="996"/>
      <c r="AI131" s="996"/>
      <c r="AJ131" s="997"/>
      <c r="AK131" s="998">
        <v>2182856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8.6954005670000001</v>
      </c>
      <c r="AB132" s="1102"/>
      <c r="AC132" s="1102"/>
      <c r="AD132" s="1102"/>
      <c r="AE132" s="1103"/>
      <c r="AF132" s="1104">
        <v>9.7198631419999995</v>
      </c>
      <c r="AG132" s="1102"/>
      <c r="AH132" s="1102"/>
      <c r="AI132" s="1102"/>
      <c r="AJ132" s="1103"/>
      <c r="AK132" s="1104">
        <v>9.3169224170000007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13.6</v>
      </c>
      <c r="AB133" s="1109"/>
      <c r="AC133" s="1109"/>
      <c r="AD133" s="1109"/>
      <c r="AE133" s="1110"/>
      <c r="AF133" s="1108">
        <v>12.3</v>
      </c>
      <c r="AG133" s="1109"/>
      <c r="AH133" s="1109"/>
      <c r="AI133" s="1109"/>
      <c r="AJ133" s="1110"/>
      <c r="AK133" s="1108">
        <v>9.1999999999999993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5"/>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election activeCell="C8" sqref="C8"/>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5" t="s">
        <v>466</v>
      </c>
      <c r="L7" s="254"/>
      <c r="M7" s="255" t="s">
        <v>467</v>
      </c>
      <c r="N7" s="256"/>
    </row>
    <row r="8" spans="1:16" x14ac:dyDescent="0.15">
      <c r="A8" s="248"/>
      <c r="B8" s="244"/>
      <c r="C8" s="244"/>
      <c r="D8" s="244"/>
      <c r="E8" s="244"/>
      <c r="F8" s="244"/>
      <c r="G8" s="257"/>
      <c r="H8" s="258"/>
      <c r="I8" s="258"/>
      <c r="J8" s="259"/>
      <c r="K8" s="1116"/>
      <c r="L8" s="260" t="s">
        <v>468</v>
      </c>
      <c r="M8" s="261" t="s">
        <v>469</v>
      </c>
      <c r="N8" s="262" t="s">
        <v>470</v>
      </c>
    </row>
    <row r="9" spans="1:16" x14ac:dyDescent="0.15">
      <c r="A9" s="248"/>
      <c r="B9" s="244"/>
      <c r="C9" s="244"/>
      <c r="D9" s="244"/>
      <c r="E9" s="244"/>
      <c r="F9" s="244"/>
      <c r="G9" s="1117" t="s">
        <v>471</v>
      </c>
      <c r="H9" s="1118"/>
      <c r="I9" s="1118"/>
      <c r="J9" s="1119"/>
      <c r="K9" s="263">
        <v>699159</v>
      </c>
      <c r="L9" s="264">
        <v>103334</v>
      </c>
      <c r="M9" s="265">
        <v>105412</v>
      </c>
      <c r="N9" s="266">
        <v>-2</v>
      </c>
    </row>
    <row r="10" spans="1:16" x14ac:dyDescent="0.15">
      <c r="A10" s="248"/>
      <c r="B10" s="244"/>
      <c r="C10" s="244"/>
      <c r="D10" s="244"/>
      <c r="E10" s="244"/>
      <c r="F10" s="244"/>
      <c r="G10" s="1117" t="s">
        <v>472</v>
      </c>
      <c r="H10" s="1118"/>
      <c r="I10" s="1118"/>
      <c r="J10" s="1119"/>
      <c r="K10" s="267">
        <v>97824</v>
      </c>
      <c r="L10" s="268">
        <v>14458</v>
      </c>
      <c r="M10" s="269">
        <v>10487</v>
      </c>
      <c r="N10" s="270">
        <v>37.9</v>
      </c>
    </row>
    <row r="11" spans="1:16" ht="13.5" customHeight="1" x14ac:dyDescent="0.15">
      <c r="A11" s="248"/>
      <c r="B11" s="244"/>
      <c r="C11" s="244"/>
      <c r="D11" s="244"/>
      <c r="E11" s="244"/>
      <c r="F11" s="244"/>
      <c r="G11" s="1117" t="s">
        <v>473</v>
      </c>
      <c r="H11" s="1118"/>
      <c r="I11" s="1118"/>
      <c r="J11" s="1119"/>
      <c r="K11" s="267">
        <v>80208</v>
      </c>
      <c r="L11" s="268">
        <v>11855</v>
      </c>
      <c r="M11" s="269">
        <v>15159</v>
      </c>
      <c r="N11" s="270">
        <v>-21.8</v>
      </c>
    </row>
    <row r="12" spans="1:16" ht="13.5" customHeight="1" x14ac:dyDescent="0.15">
      <c r="A12" s="248"/>
      <c r="B12" s="244"/>
      <c r="C12" s="244"/>
      <c r="D12" s="244"/>
      <c r="E12" s="244"/>
      <c r="F12" s="244"/>
      <c r="G12" s="1117" t="s">
        <v>474</v>
      </c>
      <c r="H12" s="1118"/>
      <c r="I12" s="1118"/>
      <c r="J12" s="1119"/>
      <c r="K12" s="267">
        <v>28517</v>
      </c>
      <c r="L12" s="268">
        <v>4215</v>
      </c>
      <c r="M12" s="269">
        <v>1410</v>
      </c>
      <c r="N12" s="270">
        <v>198.9</v>
      </c>
    </row>
    <row r="13" spans="1:16" ht="13.5" customHeight="1" x14ac:dyDescent="0.15">
      <c r="A13" s="248"/>
      <c r="B13" s="244"/>
      <c r="C13" s="244"/>
      <c r="D13" s="244"/>
      <c r="E13" s="244"/>
      <c r="F13" s="244"/>
      <c r="G13" s="1117" t="s">
        <v>475</v>
      </c>
      <c r="H13" s="1118"/>
      <c r="I13" s="1118"/>
      <c r="J13" s="1119"/>
      <c r="K13" s="267" t="s">
        <v>476</v>
      </c>
      <c r="L13" s="268" t="s">
        <v>476</v>
      </c>
      <c r="M13" s="269" t="s">
        <v>476</v>
      </c>
      <c r="N13" s="270" t="s">
        <v>476</v>
      </c>
    </row>
    <row r="14" spans="1:16" ht="13.5" customHeight="1" x14ac:dyDescent="0.15">
      <c r="A14" s="248"/>
      <c r="B14" s="244"/>
      <c r="C14" s="244"/>
      <c r="D14" s="244"/>
      <c r="E14" s="244"/>
      <c r="F14" s="244"/>
      <c r="G14" s="1117" t="s">
        <v>477</v>
      </c>
      <c r="H14" s="1118"/>
      <c r="I14" s="1118"/>
      <c r="J14" s="1119"/>
      <c r="K14" s="267" t="s">
        <v>476</v>
      </c>
      <c r="L14" s="268" t="s">
        <v>476</v>
      </c>
      <c r="M14" s="269">
        <v>5288</v>
      </c>
      <c r="N14" s="270" t="s">
        <v>476</v>
      </c>
    </row>
    <row r="15" spans="1:16" ht="13.5" customHeight="1" x14ac:dyDescent="0.15">
      <c r="A15" s="248"/>
      <c r="B15" s="244"/>
      <c r="C15" s="244"/>
      <c r="D15" s="244"/>
      <c r="E15" s="244"/>
      <c r="F15" s="244"/>
      <c r="G15" s="1117" t="s">
        <v>478</v>
      </c>
      <c r="H15" s="1118"/>
      <c r="I15" s="1118"/>
      <c r="J15" s="1119"/>
      <c r="K15" s="267" t="s">
        <v>476</v>
      </c>
      <c r="L15" s="268" t="s">
        <v>476</v>
      </c>
      <c r="M15" s="269">
        <v>2678</v>
      </c>
      <c r="N15" s="270" t="s">
        <v>476</v>
      </c>
    </row>
    <row r="16" spans="1:16" x14ac:dyDescent="0.15">
      <c r="A16" s="248"/>
      <c r="B16" s="244"/>
      <c r="C16" s="244"/>
      <c r="D16" s="244"/>
      <c r="E16" s="244"/>
      <c r="F16" s="244"/>
      <c r="G16" s="1120" t="s">
        <v>479</v>
      </c>
      <c r="H16" s="1121"/>
      <c r="I16" s="1121"/>
      <c r="J16" s="1122"/>
      <c r="K16" s="268">
        <v>-139014</v>
      </c>
      <c r="L16" s="268">
        <v>-20546</v>
      </c>
      <c r="M16" s="269">
        <v>-11668</v>
      </c>
      <c r="N16" s="270">
        <v>76.099999999999994</v>
      </c>
    </row>
    <row r="17" spans="1:16" x14ac:dyDescent="0.15">
      <c r="A17" s="248"/>
      <c r="B17" s="244"/>
      <c r="C17" s="244"/>
      <c r="D17" s="244"/>
      <c r="E17" s="244"/>
      <c r="F17" s="244"/>
      <c r="G17" s="1120" t="s">
        <v>169</v>
      </c>
      <c r="H17" s="1121"/>
      <c r="I17" s="1121"/>
      <c r="J17" s="1122"/>
      <c r="K17" s="268">
        <v>766694</v>
      </c>
      <c r="L17" s="268">
        <v>113316</v>
      </c>
      <c r="M17" s="269">
        <v>128766</v>
      </c>
      <c r="N17" s="270">
        <v>-12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2" t="s">
        <v>484</v>
      </c>
      <c r="H21" s="1113"/>
      <c r="I21" s="1113"/>
      <c r="J21" s="1114"/>
      <c r="K21" s="280">
        <v>9.31</v>
      </c>
      <c r="L21" s="281">
        <v>12.02</v>
      </c>
      <c r="M21" s="282">
        <v>-2.71</v>
      </c>
      <c r="N21" s="249"/>
      <c r="O21" s="283"/>
      <c r="P21" s="279"/>
    </row>
    <row r="22" spans="1:16" s="284" customFormat="1" x14ac:dyDescent="0.15">
      <c r="A22" s="279"/>
      <c r="B22" s="249"/>
      <c r="C22" s="249"/>
      <c r="D22" s="249"/>
      <c r="E22" s="249"/>
      <c r="F22" s="249"/>
      <c r="G22" s="1112" t="s">
        <v>485</v>
      </c>
      <c r="H22" s="1113"/>
      <c r="I22" s="1113"/>
      <c r="J22" s="1114"/>
      <c r="K22" s="285">
        <v>95.5</v>
      </c>
      <c r="L22" s="286">
        <v>95.5</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5" t="s">
        <v>466</v>
      </c>
      <c r="L30" s="254"/>
      <c r="M30" s="255" t="s">
        <v>467</v>
      </c>
      <c r="N30" s="256"/>
    </row>
    <row r="31" spans="1:16" x14ac:dyDescent="0.15">
      <c r="A31" s="248"/>
      <c r="B31" s="244"/>
      <c r="C31" s="244"/>
      <c r="D31" s="244"/>
      <c r="E31" s="244"/>
      <c r="F31" s="244"/>
      <c r="G31" s="257"/>
      <c r="H31" s="258"/>
      <c r="I31" s="258"/>
      <c r="J31" s="259"/>
      <c r="K31" s="1116"/>
      <c r="L31" s="260" t="s">
        <v>468</v>
      </c>
      <c r="M31" s="261" t="s">
        <v>469</v>
      </c>
      <c r="N31" s="262" t="s">
        <v>470</v>
      </c>
    </row>
    <row r="32" spans="1:16" ht="27" customHeight="1" x14ac:dyDescent="0.15">
      <c r="A32" s="248"/>
      <c r="B32" s="244"/>
      <c r="C32" s="244"/>
      <c r="D32" s="244"/>
      <c r="E32" s="244"/>
      <c r="F32" s="244"/>
      <c r="G32" s="1128" t="s">
        <v>489</v>
      </c>
      <c r="H32" s="1129"/>
      <c r="I32" s="1129"/>
      <c r="J32" s="1130"/>
      <c r="K32" s="294">
        <v>354231</v>
      </c>
      <c r="L32" s="294">
        <v>52355</v>
      </c>
      <c r="M32" s="295">
        <v>71330</v>
      </c>
      <c r="N32" s="296">
        <v>-26.6</v>
      </c>
    </row>
    <row r="33" spans="1:16" ht="13.5" customHeight="1" x14ac:dyDescent="0.15">
      <c r="A33" s="248"/>
      <c r="B33" s="244"/>
      <c r="C33" s="244"/>
      <c r="D33" s="244"/>
      <c r="E33" s="244"/>
      <c r="F33" s="244"/>
      <c r="G33" s="1128" t="s">
        <v>490</v>
      </c>
      <c r="H33" s="1129"/>
      <c r="I33" s="1129"/>
      <c r="J33" s="1130"/>
      <c r="K33" s="294" t="s">
        <v>476</v>
      </c>
      <c r="L33" s="294" t="s">
        <v>476</v>
      </c>
      <c r="M33" s="295" t="s">
        <v>476</v>
      </c>
      <c r="N33" s="296" t="s">
        <v>476</v>
      </c>
    </row>
    <row r="34" spans="1:16" ht="27" customHeight="1" x14ac:dyDescent="0.15">
      <c r="A34" s="248"/>
      <c r="B34" s="244"/>
      <c r="C34" s="244"/>
      <c r="D34" s="244"/>
      <c r="E34" s="244"/>
      <c r="F34" s="244"/>
      <c r="G34" s="1128" t="s">
        <v>491</v>
      </c>
      <c r="H34" s="1129"/>
      <c r="I34" s="1129"/>
      <c r="J34" s="1130"/>
      <c r="K34" s="294">
        <v>31667</v>
      </c>
      <c r="L34" s="294">
        <v>4680</v>
      </c>
      <c r="M34" s="295">
        <v>115</v>
      </c>
      <c r="N34" s="296">
        <v>3969.6</v>
      </c>
    </row>
    <row r="35" spans="1:16" ht="27" customHeight="1" x14ac:dyDescent="0.15">
      <c r="A35" s="248"/>
      <c r="B35" s="244"/>
      <c r="C35" s="244"/>
      <c r="D35" s="244"/>
      <c r="E35" s="244"/>
      <c r="F35" s="244"/>
      <c r="G35" s="1128" t="s">
        <v>492</v>
      </c>
      <c r="H35" s="1129"/>
      <c r="I35" s="1129"/>
      <c r="J35" s="1130"/>
      <c r="K35" s="294">
        <v>138071</v>
      </c>
      <c r="L35" s="294">
        <v>20407</v>
      </c>
      <c r="M35" s="295">
        <v>22776</v>
      </c>
      <c r="N35" s="296">
        <v>-10.4</v>
      </c>
    </row>
    <row r="36" spans="1:16" ht="27" customHeight="1" x14ac:dyDescent="0.15">
      <c r="A36" s="248"/>
      <c r="B36" s="244"/>
      <c r="C36" s="244"/>
      <c r="D36" s="244"/>
      <c r="E36" s="244"/>
      <c r="F36" s="244"/>
      <c r="G36" s="1128" t="s">
        <v>493</v>
      </c>
      <c r="H36" s="1129"/>
      <c r="I36" s="1129"/>
      <c r="J36" s="1130"/>
      <c r="K36" s="294">
        <v>12118</v>
      </c>
      <c r="L36" s="294">
        <v>1791</v>
      </c>
      <c r="M36" s="295">
        <v>4893</v>
      </c>
      <c r="N36" s="296">
        <v>-63.4</v>
      </c>
    </row>
    <row r="37" spans="1:16" ht="13.5" customHeight="1" x14ac:dyDescent="0.15">
      <c r="A37" s="248"/>
      <c r="B37" s="244"/>
      <c r="C37" s="244"/>
      <c r="D37" s="244"/>
      <c r="E37" s="244"/>
      <c r="F37" s="244"/>
      <c r="G37" s="1128" t="s">
        <v>494</v>
      </c>
      <c r="H37" s="1129"/>
      <c r="I37" s="1129"/>
      <c r="J37" s="1130"/>
      <c r="K37" s="294">
        <v>6061</v>
      </c>
      <c r="L37" s="294">
        <v>896</v>
      </c>
      <c r="M37" s="295">
        <v>1679</v>
      </c>
      <c r="N37" s="296">
        <v>-46.6</v>
      </c>
    </row>
    <row r="38" spans="1:16" ht="27" customHeight="1" x14ac:dyDescent="0.15">
      <c r="A38" s="248"/>
      <c r="B38" s="244"/>
      <c r="C38" s="244"/>
      <c r="D38" s="244"/>
      <c r="E38" s="244"/>
      <c r="F38" s="244"/>
      <c r="G38" s="1131" t="s">
        <v>495</v>
      </c>
      <c r="H38" s="1132"/>
      <c r="I38" s="1132"/>
      <c r="J38" s="1133"/>
      <c r="K38" s="297">
        <v>67</v>
      </c>
      <c r="L38" s="297">
        <v>10</v>
      </c>
      <c r="M38" s="298">
        <v>11</v>
      </c>
      <c r="N38" s="299">
        <v>-9.1</v>
      </c>
      <c r="O38" s="293"/>
    </row>
    <row r="39" spans="1:16" x14ac:dyDescent="0.15">
      <c r="A39" s="248"/>
      <c r="B39" s="244"/>
      <c r="C39" s="244"/>
      <c r="D39" s="244"/>
      <c r="E39" s="244"/>
      <c r="F39" s="244"/>
      <c r="G39" s="1131" t="s">
        <v>496</v>
      </c>
      <c r="H39" s="1132"/>
      <c r="I39" s="1132"/>
      <c r="J39" s="1133"/>
      <c r="K39" s="300">
        <v>-26981</v>
      </c>
      <c r="L39" s="300">
        <v>-3988</v>
      </c>
      <c r="M39" s="301">
        <v>-2918</v>
      </c>
      <c r="N39" s="302">
        <v>36.700000000000003</v>
      </c>
      <c r="O39" s="293"/>
    </row>
    <row r="40" spans="1:16" ht="27" customHeight="1" x14ac:dyDescent="0.15">
      <c r="A40" s="248"/>
      <c r="B40" s="244"/>
      <c r="C40" s="244"/>
      <c r="D40" s="244"/>
      <c r="E40" s="244"/>
      <c r="F40" s="244"/>
      <c r="G40" s="1128" t="s">
        <v>497</v>
      </c>
      <c r="H40" s="1129"/>
      <c r="I40" s="1129"/>
      <c r="J40" s="1130"/>
      <c r="K40" s="300">
        <v>-311859</v>
      </c>
      <c r="L40" s="300">
        <v>-46092</v>
      </c>
      <c r="M40" s="301">
        <v>-66004</v>
      </c>
      <c r="N40" s="302">
        <v>-30.2</v>
      </c>
      <c r="O40" s="293"/>
    </row>
    <row r="41" spans="1:16" x14ac:dyDescent="0.15">
      <c r="A41" s="248"/>
      <c r="B41" s="244"/>
      <c r="C41" s="244"/>
      <c r="D41" s="244"/>
      <c r="E41" s="244"/>
      <c r="F41" s="244"/>
      <c r="G41" s="1134" t="s">
        <v>279</v>
      </c>
      <c r="H41" s="1135"/>
      <c r="I41" s="1135"/>
      <c r="J41" s="1136"/>
      <c r="K41" s="294">
        <v>203375</v>
      </c>
      <c r="L41" s="300">
        <v>30058</v>
      </c>
      <c r="M41" s="301">
        <v>31882</v>
      </c>
      <c r="N41" s="302">
        <v>-5.7</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3" t="s">
        <v>466</v>
      </c>
      <c r="J49" s="1125" t="s">
        <v>501</v>
      </c>
      <c r="K49" s="1126"/>
      <c r="L49" s="1126"/>
      <c r="M49" s="1126"/>
      <c r="N49" s="1127"/>
    </row>
    <row r="50" spans="1:14" x14ac:dyDescent="0.15">
      <c r="A50" s="248"/>
      <c r="B50" s="244"/>
      <c r="C50" s="244"/>
      <c r="D50" s="244"/>
      <c r="E50" s="244"/>
      <c r="F50" s="244"/>
      <c r="G50" s="312"/>
      <c r="H50" s="313"/>
      <c r="I50" s="1124"/>
      <c r="J50" s="314" t="s">
        <v>502</v>
      </c>
      <c r="K50" s="315" t="s">
        <v>503</v>
      </c>
      <c r="L50" s="316" t="s">
        <v>504</v>
      </c>
      <c r="M50" s="317" t="s">
        <v>505</v>
      </c>
      <c r="N50" s="318" t="s">
        <v>506</v>
      </c>
    </row>
    <row r="51" spans="1:14" x14ac:dyDescent="0.15">
      <c r="A51" s="248"/>
      <c r="B51" s="244"/>
      <c r="C51" s="244"/>
      <c r="D51" s="244"/>
      <c r="E51" s="244"/>
      <c r="F51" s="244"/>
      <c r="G51" s="310" t="s">
        <v>507</v>
      </c>
      <c r="H51" s="311"/>
      <c r="I51" s="319">
        <v>88599</v>
      </c>
      <c r="J51" s="320">
        <v>12790</v>
      </c>
      <c r="K51" s="321">
        <v>40.1</v>
      </c>
      <c r="L51" s="322">
        <v>109926</v>
      </c>
      <c r="M51" s="323">
        <v>68.2</v>
      </c>
      <c r="N51" s="324">
        <v>-28.1</v>
      </c>
    </row>
    <row r="52" spans="1:14" x14ac:dyDescent="0.15">
      <c r="A52" s="248"/>
      <c r="B52" s="244"/>
      <c r="C52" s="244"/>
      <c r="D52" s="244"/>
      <c r="E52" s="244"/>
      <c r="F52" s="244"/>
      <c r="G52" s="325"/>
      <c r="H52" s="326" t="s">
        <v>508</v>
      </c>
      <c r="I52" s="327">
        <v>86350</v>
      </c>
      <c r="J52" s="328">
        <v>12466</v>
      </c>
      <c r="K52" s="329">
        <v>97.2</v>
      </c>
      <c r="L52" s="330">
        <v>64844</v>
      </c>
      <c r="M52" s="331">
        <v>57.7</v>
      </c>
      <c r="N52" s="332">
        <v>39.5</v>
      </c>
    </row>
    <row r="53" spans="1:14" x14ac:dyDescent="0.15">
      <c r="A53" s="248"/>
      <c r="B53" s="244"/>
      <c r="C53" s="244"/>
      <c r="D53" s="244"/>
      <c r="E53" s="244"/>
      <c r="F53" s="244"/>
      <c r="G53" s="310" t="s">
        <v>509</v>
      </c>
      <c r="H53" s="311"/>
      <c r="I53" s="319">
        <v>224321</v>
      </c>
      <c r="J53" s="320">
        <v>32743</v>
      </c>
      <c r="K53" s="321">
        <v>156</v>
      </c>
      <c r="L53" s="322">
        <v>133616</v>
      </c>
      <c r="M53" s="323">
        <v>21.6</v>
      </c>
      <c r="N53" s="324">
        <v>134.4</v>
      </c>
    </row>
    <row r="54" spans="1:14" x14ac:dyDescent="0.15">
      <c r="A54" s="248"/>
      <c r="B54" s="244"/>
      <c r="C54" s="244"/>
      <c r="D54" s="244"/>
      <c r="E54" s="244"/>
      <c r="F54" s="244"/>
      <c r="G54" s="325"/>
      <c r="H54" s="326" t="s">
        <v>508</v>
      </c>
      <c r="I54" s="327">
        <v>24723</v>
      </c>
      <c r="J54" s="328">
        <v>3609</v>
      </c>
      <c r="K54" s="329">
        <v>-71</v>
      </c>
      <c r="L54" s="330">
        <v>57933</v>
      </c>
      <c r="M54" s="331">
        <v>-10.7</v>
      </c>
      <c r="N54" s="332">
        <v>-60.3</v>
      </c>
    </row>
    <row r="55" spans="1:14" x14ac:dyDescent="0.15">
      <c r="A55" s="248"/>
      <c r="B55" s="244"/>
      <c r="C55" s="244"/>
      <c r="D55" s="244"/>
      <c r="E55" s="244"/>
      <c r="F55" s="244"/>
      <c r="G55" s="310" t="s">
        <v>510</v>
      </c>
      <c r="H55" s="311"/>
      <c r="I55" s="319">
        <v>70085</v>
      </c>
      <c r="J55" s="320">
        <v>10357</v>
      </c>
      <c r="K55" s="321">
        <v>-68.400000000000006</v>
      </c>
      <c r="L55" s="322">
        <v>96333</v>
      </c>
      <c r="M55" s="323">
        <v>-27.9</v>
      </c>
      <c r="N55" s="324">
        <v>-40.5</v>
      </c>
    </row>
    <row r="56" spans="1:14" x14ac:dyDescent="0.15">
      <c r="A56" s="248"/>
      <c r="B56" s="244"/>
      <c r="C56" s="244"/>
      <c r="D56" s="244"/>
      <c r="E56" s="244"/>
      <c r="F56" s="244"/>
      <c r="G56" s="325"/>
      <c r="H56" s="326" t="s">
        <v>508</v>
      </c>
      <c r="I56" s="327">
        <v>23881</v>
      </c>
      <c r="J56" s="328">
        <v>3529</v>
      </c>
      <c r="K56" s="329">
        <v>-2.2000000000000002</v>
      </c>
      <c r="L56" s="330">
        <v>57060</v>
      </c>
      <c r="M56" s="331">
        <v>-1.5</v>
      </c>
      <c r="N56" s="332">
        <v>-0.7</v>
      </c>
    </row>
    <row r="57" spans="1:14" x14ac:dyDescent="0.15">
      <c r="A57" s="248"/>
      <c r="B57" s="244"/>
      <c r="C57" s="244"/>
      <c r="D57" s="244"/>
      <c r="E57" s="244"/>
      <c r="F57" s="244"/>
      <c r="G57" s="310" t="s">
        <v>511</v>
      </c>
      <c r="H57" s="311"/>
      <c r="I57" s="319">
        <v>98732</v>
      </c>
      <c r="J57" s="320">
        <v>14569</v>
      </c>
      <c r="K57" s="321">
        <v>40.700000000000003</v>
      </c>
      <c r="L57" s="322">
        <v>117673</v>
      </c>
      <c r="M57" s="323">
        <v>22.2</v>
      </c>
      <c r="N57" s="324">
        <v>18.5</v>
      </c>
    </row>
    <row r="58" spans="1:14" x14ac:dyDescent="0.15">
      <c r="A58" s="248"/>
      <c r="B58" s="244"/>
      <c r="C58" s="244"/>
      <c r="D58" s="244"/>
      <c r="E58" s="244"/>
      <c r="F58" s="244"/>
      <c r="G58" s="325"/>
      <c r="H58" s="326" t="s">
        <v>508</v>
      </c>
      <c r="I58" s="327">
        <v>41985</v>
      </c>
      <c r="J58" s="328">
        <v>6195</v>
      </c>
      <c r="K58" s="329">
        <v>75.5</v>
      </c>
      <c r="L58" s="330">
        <v>62359</v>
      </c>
      <c r="M58" s="331">
        <v>9.3000000000000007</v>
      </c>
      <c r="N58" s="332">
        <v>66.2</v>
      </c>
    </row>
    <row r="59" spans="1:14" x14ac:dyDescent="0.15">
      <c r="A59" s="248"/>
      <c r="B59" s="244"/>
      <c r="C59" s="244"/>
      <c r="D59" s="244"/>
      <c r="E59" s="244"/>
      <c r="F59" s="244"/>
      <c r="G59" s="310" t="s">
        <v>512</v>
      </c>
      <c r="H59" s="311"/>
      <c r="I59" s="319">
        <v>515358</v>
      </c>
      <c r="J59" s="320">
        <v>76169</v>
      </c>
      <c r="K59" s="321">
        <v>422.8</v>
      </c>
      <c r="L59" s="322">
        <v>118223</v>
      </c>
      <c r="M59" s="323">
        <v>0.5</v>
      </c>
      <c r="N59" s="324">
        <v>422.3</v>
      </c>
    </row>
    <row r="60" spans="1:14" x14ac:dyDescent="0.15">
      <c r="A60" s="248"/>
      <c r="B60" s="244"/>
      <c r="C60" s="244"/>
      <c r="D60" s="244"/>
      <c r="E60" s="244"/>
      <c r="F60" s="244"/>
      <c r="G60" s="325"/>
      <c r="H60" s="326" t="s">
        <v>508</v>
      </c>
      <c r="I60" s="333">
        <v>134664</v>
      </c>
      <c r="J60" s="328">
        <v>19903</v>
      </c>
      <c r="K60" s="329">
        <v>221.3</v>
      </c>
      <c r="L60" s="330">
        <v>57106</v>
      </c>
      <c r="M60" s="331">
        <v>-8.4</v>
      </c>
      <c r="N60" s="332">
        <v>229.7</v>
      </c>
    </row>
    <row r="61" spans="1:14" x14ac:dyDescent="0.15">
      <c r="A61" s="248"/>
      <c r="B61" s="244"/>
      <c r="C61" s="244"/>
      <c r="D61" s="244"/>
      <c r="E61" s="244"/>
      <c r="F61" s="244"/>
      <c r="G61" s="310" t="s">
        <v>513</v>
      </c>
      <c r="H61" s="334"/>
      <c r="I61" s="335">
        <v>199419</v>
      </c>
      <c r="J61" s="336">
        <v>29326</v>
      </c>
      <c r="K61" s="337">
        <v>118.2</v>
      </c>
      <c r="L61" s="338">
        <v>115154</v>
      </c>
      <c r="M61" s="339">
        <v>16.899999999999999</v>
      </c>
      <c r="N61" s="324">
        <v>101.3</v>
      </c>
    </row>
    <row r="62" spans="1:14" x14ac:dyDescent="0.15">
      <c r="A62" s="248"/>
      <c r="B62" s="244"/>
      <c r="C62" s="244"/>
      <c r="D62" s="244"/>
      <c r="E62" s="244"/>
      <c r="F62" s="244"/>
      <c r="G62" s="325"/>
      <c r="H62" s="326" t="s">
        <v>508</v>
      </c>
      <c r="I62" s="327">
        <v>62321</v>
      </c>
      <c r="J62" s="328">
        <v>9140</v>
      </c>
      <c r="K62" s="329">
        <v>64.2</v>
      </c>
      <c r="L62" s="330">
        <v>59860</v>
      </c>
      <c r="M62" s="331">
        <v>9.3000000000000007</v>
      </c>
      <c r="N62" s="332">
        <v>54.9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7" t="s">
        <v>3</v>
      </c>
      <c r="D47" s="1137"/>
      <c r="E47" s="1138"/>
      <c r="F47" s="11">
        <v>12.17</v>
      </c>
      <c r="G47" s="12">
        <v>11.16</v>
      </c>
      <c r="H47" s="12">
        <v>9.1199999999999992</v>
      </c>
      <c r="I47" s="12">
        <v>9.15</v>
      </c>
      <c r="J47" s="13">
        <v>11.6</v>
      </c>
    </row>
    <row r="48" spans="2:10" ht="57.75" customHeight="1" x14ac:dyDescent="0.15">
      <c r="B48" s="14"/>
      <c r="C48" s="1139" t="s">
        <v>4</v>
      </c>
      <c r="D48" s="1139"/>
      <c r="E48" s="1140"/>
      <c r="F48" s="15">
        <v>4.6399999999999997</v>
      </c>
      <c r="G48" s="16">
        <v>3.79</v>
      </c>
      <c r="H48" s="16">
        <v>6.61</v>
      </c>
      <c r="I48" s="16">
        <v>9.43</v>
      </c>
      <c r="J48" s="17">
        <v>5.49</v>
      </c>
    </row>
    <row r="49" spans="2:10" ht="57.75" customHeight="1" thickBot="1" x14ac:dyDescent="0.2">
      <c r="B49" s="18"/>
      <c r="C49" s="1141" t="s">
        <v>5</v>
      </c>
      <c r="D49" s="1141"/>
      <c r="E49" s="1142"/>
      <c r="F49" s="19">
        <v>4.3899999999999997</v>
      </c>
      <c r="G49" s="20" t="s">
        <v>520</v>
      </c>
      <c r="H49" s="20">
        <v>0.78</v>
      </c>
      <c r="I49" s="20">
        <v>2.81</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9" t="s">
        <v>522</v>
      </c>
      <c r="D34" s="1149"/>
      <c r="E34" s="1150"/>
      <c r="F34" s="32">
        <v>40.090000000000003</v>
      </c>
      <c r="G34" s="33">
        <v>34.04</v>
      </c>
      <c r="H34" s="33">
        <v>30.97</v>
      </c>
      <c r="I34" s="33">
        <v>30.59</v>
      </c>
      <c r="J34" s="34">
        <v>24.4</v>
      </c>
      <c r="K34" s="22"/>
      <c r="L34" s="22"/>
      <c r="M34" s="22"/>
      <c r="N34" s="22"/>
      <c r="O34" s="22"/>
      <c r="P34" s="22"/>
    </row>
    <row r="35" spans="1:16" ht="39" customHeight="1" x14ac:dyDescent="0.15">
      <c r="A35" s="22"/>
      <c r="B35" s="35"/>
      <c r="C35" s="1143" t="s">
        <v>523</v>
      </c>
      <c r="D35" s="1144"/>
      <c r="E35" s="1145"/>
      <c r="F35" s="36" t="s">
        <v>476</v>
      </c>
      <c r="G35" s="37" t="s">
        <v>476</v>
      </c>
      <c r="H35" s="37" t="s">
        <v>476</v>
      </c>
      <c r="I35" s="37" t="s">
        <v>476</v>
      </c>
      <c r="J35" s="38">
        <v>14.35</v>
      </c>
      <c r="K35" s="22"/>
      <c r="L35" s="22"/>
      <c r="M35" s="22"/>
      <c r="N35" s="22"/>
      <c r="O35" s="22"/>
      <c r="P35" s="22"/>
    </row>
    <row r="36" spans="1:16" ht="39" customHeight="1" x14ac:dyDescent="0.15">
      <c r="A36" s="22"/>
      <c r="B36" s="35"/>
      <c r="C36" s="1143" t="s">
        <v>524</v>
      </c>
      <c r="D36" s="1144"/>
      <c r="E36" s="1145"/>
      <c r="F36" s="36">
        <v>8.07</v>
      </c>
      <c r="G36" s="37">
        <v>8.11</v>
      </c>
      <c r="H36" s="37">
        <v>7.99</v>
      </c>
      <c r="I36" s="37">
        <v>8.31</v>
      </c>
      <c r="J36" s="38">
        <v>8.3800000000000008</v>
      </c>
      <c r="K36" s="22"/>
      <c r="L36" s="22"/>
      <c r="M36" s="22"/>
      <c r="N36" s="22"/>
      <c r="O36" s="22"/>
      <c r="P36" s="22"/>
    </row>
    <row r="37" spans="1:16" ht="39" customHeight="1" x14ac:dyDescent="0.15">
      <c r="A37" s="22"/>
      <c r="B37" s="35"/>
      <c r="C37" s="1143" t="s">
        <v>525</v>
      </c>
      <c r="D37" s="1144"/>
      <c r="E37" s="1145"/>
      <c r="F37" s="36">
        <v>3.59</v>
      </c>
      <c r="G37" s="37">
        <v>2.63</v>
      </c>
      <c r="H37" s="37">
        <v>6.05</v>
      </c>
      <c r="I37" s="37">
        <v>9.43</v>
      </c>
      <c r="J37" s="38">
        <v>5.49</v>
      </c>
      <c r="K37" s="22"/>
      <c r="L37" s="22"/>
      <c r="M37" s="22"/>
      <c r="N37" s="22"/>
      <c r="O37" s="22"/>
      <c r="P37" s="22"/>
    </row>
    <row r="38" spans="1:16" ht="39" customHeight="1" x14ac:dyDescent="0.15">
      <c r="A38" s="22"/>
      <c r="B38" s="35"/>
      <c r="C38" s="1143" t="s">
        <v>526</v>
      </c>
      <c r="D38" s="1144"/>
      <c r="E38" s="1145"/>
      <c r="F38" s="36">
        <v>15.94</v>
      </c>
      <c r="G38" s="37">
        <v>10.23</v>
      </c>
      <c r="H38" s="37">
        <v>11.05</v>
      </c>
      <c r="I38" s="37">
        <v>4.2300000000000004</v>
      </c>
      <c r="J38" s="38">
        <v>3</v>
      </c>
      <c r="K38" s="22"/>
      <c r="L38" s="22"/>
      <c r="M38" s="22"/>
      <c r="N38" s="22"/>
      <c r="O38" s="22"/>
      <c r="P38" s="22"/>
    </row>
    <row r="39" spans="1:16" ht="39" customHeight="1" x14ac:dyDescent="0.15">
      <c r="A39" s="22"/>
      <c r="B39" s="35"/>
      <c r="C39" s="1143" t="s">
        <v>527</v>
      </c>
      <c r="D39" s="1144"/>
      <c r="E39" s="1145"/>
      <c r="F39" s="36">
        <v>2.19</v>
      </c>
      <c r="G39" s="37">
        <v>3.52</v>
      </c>
      <c r="H39" s="37">
        <v>3.02</v>
      </c>
      <c r="I39" s="37">
        <v>2.6</v>
      </c>
      <c r="J39" s="38">
        <v>2.08</v>
      </c>
      <c r="K39" s="22"/>
      <c r="L39" s="22"/>
      <c r="M39" s="22"/>
      <c r="N39" s="22"/>
      <c r="O39" s="22"/>
      <c r="P39" s="22"/>
    </row>
    <row r="40" spans="1:16" ht="39" customHeight="1" x14ac:dyDescent="0.15">
      <c r="A40" s="22"/>
      <c r="B40" s="35"/>
      <c r="C40" s="1143" t="s">
        <v>528</v>
      </c>
      <c r="D40" s="1144"/>
      <c r="E40" s="1145"/>
      <c r="F40" s="36">
        <v>0.53</v>
      </c>
      <c r="G40" s="37">
        <v>0.72</v>
      </c>
      <c r="H40" s="37">
        <v>1.28</v>
      </c>
      <c r="I40" s="37">
        <v>0.67</v>
      </c>
      <c r="J40" s="38">
        <v>0.61</v>
      </c>
      <c r="K40" s="22"/>
      <c r="L40" s="22"/>
      <c r="M40" s="22"/>
      <c r="N40" s="22"/>
      <c r="O40" s="22"/>
      <c r="P40" s="22"/>
    </row>
    <row r="41" spans="1:16" ht="39" customHeight="1" x14ac:dyDescent="0.15">
      <c r="A41" s="22"/>
      <c r="B41" s="35"/>
      <c r="C41" s="1143" t="s">
        <v>529</v>
      </c>
      <c r="D41" s="1144"/>
      <c r="E41" s="1145"/>
      <c r="F41" s="36">
        <v>0.69</v>
      </c>
      <c r="G41" s="37">
        <v>0.24</v>
      </c>
      <c r="H41" s="37">
        <v>0.37</v>
      </c>
      <c r="I41" s="37">
        <v>1.63</v>
      </c>
      <c r="J41" s="38">
        <v>0.47</v>
      </c>
      <c r="K41" s="22"/>
      <c r="L41" s="22"/>
      <c r="M41" s="22"/>
      <c r="N41" s="22"/>
      <c r="O41" s="22"/>
      <c r="P41" s="22"/>
    </row>
    <row r="42" spans="1:16" ht="39" customHeight="1" x14ac:dyDescent="0.15">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x14ac:dyDescent="0.2">
      <c r="A43" s="22"/>
      <c r="B43" s="40"/>
      <c r="C43" s="1146" t="s">
        <v>531</v>
      </c>
      <c r="D43" s="1147"/>
      <c r="E43" s="1148"/>
      <c r="F43" s="41">
        <v>0.02</v>
      </c>
      <c r="G43" s="42">
        <v>0.06</v>
      </c>
      <c r="H43" s="42">
        <v>0.11</v>
      </c>
      <c r="I43" s="42">
        <v>0.14000000000000001</v>
      </c>
      <c r="J43" s="43">
        <v>0.32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384</v>
      </c>
      <c r="L45" s="60">
        <v>626</v>
      </c>
      <c r="M45" s="60">
        <v>366</v>
      </c>
      <c r="N45" s="60">
        <v>367</v>
      </c>
      <c r="O45" s="61">
        <v>354</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476</v>
      </c>
      <c r="L47" s="64" t="s">
        <v>476</v>
      </c>
      <c r="M47" s="64">
        <v>32</v>
      </c>
      <c r="N47" s="64">
        <v>32</v>
      </c>
      <c r="O47" s="65">
        <v>32</v>
      </c>
      <c r="P47" s="48"/>
      <c r="Q47" s="48"/>
      <c r="R47" s="48"/>
      <c r="S47" s="48"/>
      <c r="T47" s="48"/>
      <c r="U47" s="48"/>
    </row>
    <row r="48" spans="1:21" ht="30.75" customHeight="1" x14ac:dyDescent="0.15">
      <c r="A48" s="48"/>
      <c r="B48" s="1161"/>
      <c r="C48" s="1162"/>
      <c r="D48" s="62"/>
      <c r="E48" s="1153" t="s">
        <v>14</v>
      </c>
      <c r="F48" s="1153"/>
      <c r="G48" s="1153"/>
      <c r="H48" s="1153"/>
      <c r="I48" s="1153"/>
      <c r="J48" s="1154"/>
      <c r="K48" s="63">
        <v>184</v>
      </c>
      <c r="L48" s="64">
        <v>173</v>
      </c>
      <c r="M48" s="64">
        <v>71</v>
      </c>
      <c r="N48" s="64">
        <v>144</v>
      </c>
      <c r="O48" s="65">
        <v>138</v>
      </c>
      <c r="P48" s="48"/>
      <c r="Q48" s="48"/>
      <c r="R48" s="48"/>
      <c r="S48" s="48"/>
      <c r="T48" s="48"/>
      <c r="U48" s="48"/>
    </row>
    <row r="49" spans="1:21" ht="30.75" customHeight="1" x14ac:dyDescent="0.15">
      <c r="A49" s="48"/>
      <c r="B49" s="1161"/>
      <c r="C49" s="1162"/>
      <c r="D49" s="62"/>
      <c r="E49" s="1153" t="s">
        <v>15</v>
      </c>
      <c r="F49" s="1153"/>
      <c r="G49" s="1153"/>
      <c r="H49" s="1153"/>
      <c r="I49" s="1153"/>
      <c r="J49" s="1154"/>
      <c r="K49" s="63">
        <v>35</v>
      </c>
      <c r="L49" s="64">
        <v>22</v>
      </c>
      <c r="M49" s="64">
        <v>21</v>
      </c>
      <c r="N49" s="64">
        <v>11</v>
      </c>
      <c r="O49" s="65">
        <v>12</v>
      </c>
      <c r="P49" s="48"/>
      <c r="Q49" s="48"/>
      <c r="R49" s="48"/>
      <c r="S49" s="48"/>
      <c r="T49" s="48"/>
      <c r="U49" s="48"/>
    </row>
    <row r="50" spans="1:21" ht="30.75" customHeight="1" x14ac:dyDescent="0.15">
      <c r="A50" s="48"/>
      <c r="B50" s="1161"/>
      <c r="C50" s="1162"/>
      <c r="D50" s="62"/>
      <c r="E50" s="1153" t="s">
        <v>16</v>
      </c>
      <c r="F50" s="1153"/>
      <c r="G50" s="1153"/>
      <c r="H50" s="1153"/>
      <c r="I50" s="1153"/>
      <c r="J50" s="1154"/>
      <c r="K50" s="63">
        <v>31</v>
      </c>
      <c r="L50" s="64">
        <v>51</v>
      </c>
      <c r="M50" s="64">
        <v>53</v>
      </c>
      <c r="N50" s="64">
        <v>6</v>
      </c>
      <c r="O50" s="65">
        <v>6</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476</v>
      </c>
      <c r="L51" s="64" t="s">
        <v>476</v>
      </c>
      <c r="M51" s="64" t="s">
        <v>476</v>
      </c>
      <c r="N51" s="64" t="s">
        <v>476</v>
      </c>
      <c r="O51" s="65">
        <v>0</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354</v>
      </c>
      <c r="L52" s="64">
        <v>466</v>
      </c>
      <c r="M52" s="64">
        <v>353</v>
      </c>
      <c r="N52" s="64">
        <v>349</v>
      </c>
      <c r="O52" s="65">
        <v>338</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280</v>
      </c>
      <c r="L53" s="69">
        <v>406</v>
      </c>
      <c r="M53" s="69">
        <v>190</v>
      </c>
      <c r="N53" s="69">
        <v>211</v>
      </c>
      <c r="O53" s="70">
        <v>204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2015-04-20T01:12:35Z</cp:lastPrinted>
  <dcterms:created xsi:type="dcterms:W3CDTF">2015-02-17T06:11:50Z</dcterms:created>
  <dcterms:modified xsi:type="dcterms:W3CDTF">2015-05-21T00:39:54Z</dcterms:modified>
  <cp:category/>
</cp:coreProperties>
</file>